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2"/>
  </bookViews>
  <sheets>
    <sheet name="Obras" sheetId="1" r:id="rId1"/>
    <sheet name="Terceira Faixa" sheetId="3" r:id="rId2"/>
    <sheet name="Resumo" sheetId="2" r:id="rId3"/>
  </sheets>
  <calcPr calcId="145621"/>
</workbook>
</file>

<file path=xl/calcChain.xml><?xml version="1.0" encoding="utf-8"?>
<calcChain xmlns="http://schemas.openxmlformats.org/spreadsheetml/2006/main">
  <c r="B35" i="2" l="1"/>
  <c r="C35" i="2"/>
  <c r="D35" i="2"/>
  <c r="E35" i="2"/>
  <c r="AJ51" i="1"/>
  <c r="AK51" i="1"/>
  <c r="AL51" i="1"/>
  <c r="AM51" i="1"/>
  <c r="AN51" i="1"/>
  <c r="AO51" i="1"/>
  <c r="AP51" i="1"/>
  <c r="BQ51" i="1" s="1"/>
  <c r="AQ51" i="1"/>
  <c r="AR51" i="1"/>
  <c r="AS51" i="1"/>
  <c r="AT51" i="1"/>
  <c r="AU51" i="1"/>
  <c r="AV51" i="1"/>
  <c r="AW51" i="1"/>
  <c r="AX51" i="1"/>
  <c r="AY51" i="1"/>
  <c r="AZ51" i="1"/>
  <c r="BA51" i="1"/>
  <c r="BB51" i="1"/>
  <c r="BC51" i="1"/>
  <c r="BD51" i="1"/>
  <c r="BE51" i="1"/>
  <c r="BF51" i="1"/>
  <c r="BG51" i="1"/>
  <c r="BH51" i="1"/>
  <c r="BI51" i="1"/>
  <c r="BJ51" i="1"/>
  <c r="BK51" i="1"/>
  <c r="BL51" i="1"/>
  <c r="BM51" i="1"/>
  <c r="BN51" i="1"/>
  <c r="BR51" i="1" s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C52" i="1"/>
  <c r="BD52" i="1"/>
  <c r="BE52" i="1"/>
  <c r="BF52" i="1"/>
  <c r="BG52" i="1"/>
  <c r="BH52" i="1"/>
  <c r="BI52" i="1"/>
  <c r="BJ52" i="1"/>
  <c r="BK52" i="1"/>
  <c r="BL52" i="1"/>
  <c r="BM52" i="1"/>
  <c r="BP52" i="1"/>
  <c r="AJ53" i="1"/>
  <c r="AK53" i="1"/>
  <c r="AL53" i="1"/>
  <c r="AM53" i="1"/>
  <c r="AN53" i="1"/>
  <c r="AO53" i="1"/>
  <c r="BQ53" i="1" s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BK53" i="1"/>
  <c r="BL53" i="1"/>
  <c r="BM53" i="1"/>
  <c r="BN53" i="1"/>
  <c r="BY53" i="1" s="1"/>
  <c r="AJ54" i="1"/>
  <c r="AK54" i="1"/>
  <c r="AL54" i="1"/>
  <c r="AM54" i="1"/>
  <c r="AN54" i="1"/>
  <c r="AO54" i="1"/>
  <c r="AP54" i="1"/>
  <c r="AQ54" i="1"/>
  <c r="BO54" i="1" s="1"/>
  <c r="AR54" i="1"/>
  <c r="BP54" i="1" s="1"/>
  <c r="AS54" i="1"/>
  <c r="AT54" i="1"/>
  <c r="AU54" i="1"/>
  <c r="AV54" i="1"/>
  <c r="AW54" i="1"/>
  <c r="AX54" i="1"/>
  <c r="AY54" i="1"/>
  <c r="AZ54" i="1"/>
  <c r="BA54" i="1"/>
  <c r="BB54" i="1"/>
  <c r="BC54" i="1"/>
  <c r="BD54" i="1"/>
  <c r="BE54" i="1"/>
  <c r="BF54" i="1"/>
  <c r="BG54" i="1"/>
  <c r="BH54" i="1"/>
  <c r="BI54" i="1"/>
  <c r="BJ54" i="1"/>
  <c r="BK54" i="1"/>
  <c r="BL54" i="1"/>
  <c r="BM54" i="1"/>
  <c r="BZ54" i="1" l="1"/>
  <c r="CD54" i="1"/>
  <c r="CC54" i="1"/>
  <c r="CG54" i="1"/>
  <c r="CE54" i="1"/>
  <c r="CF54" i="1"/>
  <c r="CB54" i="1"/>
  <c r="CA54" i="1"/>
  <c r="CP54" i="1"/>
  <c r="CT54" i="1"/>
  <c r="CS54" i="1"/>
  <c r="CW54" i="1"/>
  <c r="CU54" i="1"/>
  <c r="CV54" i="1"/>
  <c r="CR54" i="1"/>
  <c r="CQ54" i="1"/>
  <c r="CJ53" i="1"/>
  <c r="CN53" i="1"/>
  <c r="CI53" i="1"/>
  <c r="CM53" i="1"/>
  <c r="CH53" i="1"/>
  <c r="CO53" i="1"/>
  <c r="CK53" i="1"/>
  <c r="CL53" i="1"/>
  <c r="BV53" i="1"/>
  <c r="BZ52" i="1"/>
  <c r="CD52" i="1"/>
  <c r="CC52" i="1"/>
  <c r="CG52" i="1"/>
  <c r="CJ51" i="1"/>
  <c r="CN51" i="1"/>
  <c r="CI51" i="1"/>
  <c r="CM51" i="1"/>
  <c r="CK51" i="1"/>
  <c r="CO51" i="1"/>
  <c r="BU53" i="1"/>
  <c r="BP51" i="1"/>
  <c r="BQ54" i="1"/>
  <c r="CB52" i="1"/>
  <c r="BN52" i="1"/>
  <c r="CH51" i="1"/>
  <c r="BT53" i="1"/>
  <c r="BX53" i="1"/>
  <c r="BS53" i="1"/>
  <c r="BW53" i="1"/>
  <c r="CA52" i="1"/>
  <c r="BT51" i="1"/>
  <c r="BX51" i="1"/>
  <c r="BS51" i="1"/>
  <c r="BW51" i="1"/>
  <c r="BU51" i="1"/>
  <c r="BY51" i="1"/>
  <c r="BN54" i="1"/>
  <c r="BP53" i="1"/>
  <c r="BO53" i="1"/>
  <c r="CF52" i="1"/>
  <c r="BR53" i="1"/>
  <c r="CE52" i="1"/>
  <c r="BO52" i="1"/>
  <c r="CL51" i="1"/>
  <c r="BV51" i="1"/>
  <c r="BQ52" i="1"/>
  <c r="BO51" i="1"/>
  <c r="CH52" i="1" l="1"/>
  <c r="CL52" i="1"/>
  <c r="CK52" i="1"/>
  <c r="CO52" i="1"/>
  <c r="CM52" i="1"/>
  <c r="CN52" i="1"/>
  <c r="CI52" i="1"/>
  <c r="CJ52" i="1"/>
  <c r="BR54" i="1"/>
  <c r="DA54" i="1" s="1"/>
  <c r="BV54" i="1"/>
  <c r="BU54" i="1"/>
  <c r="BY54" i="1"/>
  <c r="BW54" i="1"/>
  <c r="BX54" i="1"/>
  <c r="BS54" i="1"/>
  <c r="BT54" i="1"/>
  <c r="CR51" i="1"/>
  <c r="CV51" i="1"/>
  <c r="CQ51" i="1"/>
  <c r="CU51" i="1"/>
  <c r="CS51" i="1"/>
  <c r="CW51" i="1"/>
  <c r="CP51" i="1"/>
  <c r="CT51" i="1"/>
  <c r="CP52" i="1"/>
  <c r="CT52" i="1"/>
  <c r="CS52" i="1"/>
  <c r="CW52" i="1"/>
  <c r="CU52" i="1"/>
  <c r="CV52" i="1"/>
  <c r="CQ52" i="1"/>
  <c r="CR52" i="1"/>
  <c r="BR52" i="1"/>
  <c r="DA52" i="1" s="1"/>
  <c r="BV52" i="1"/>
  <c r="BU52" i="1"/>
  <c r="BY52" i="1"/>
  <c r="BS52" i="1"/>
  <c r="CX52" i="1" s="1"/>
  <c r="BW52" i="1"/>
  <c r="BX52" i="1"/>
  <c r="BT52" i="1"/>
  <c r="CY52" i="1" s="1"/>
  <c r="CR53" i="1"/>
  <c r="CV53" i="1"/>
  <c r="CQ53" i="1"/>
  <c r="CU53" i="1"/>
  <c r="CP53" i="1"/>
  <c r="CW53" i="1"/>
  <c r="CS53" i="1"/>
  <c r="CT53" i="1"/>
  <c r="CH54" i="1"/>
  <c r="CL54" i="1"/>
  <c r="CK54" i="1"/>
  <c r="CO54" i="1"/>
  <c r="CM54" i="1"/>
  <c r="CN54" i="1"/>
  <c r="CJ54" i="1"/>
  <c r="CI54" i="1"/>
  <c r="CB51" i="1"/>
  <c r="CF51" i="1"/>
  <c r="CY51" i="1" s="1"/>
  <c r="CA51" i="1"/>
  <c r="CX51" i="1" s="1"/>
  <c r="CE51" i="1"/>
  <c r="CC51" i="1"/>
  <c r="CZ51" i="1" s="1"/>
  <c r="CG51" i="1"/>
  <c r="BZ51" i="1"/>
  <c r="DA51" i="1" s="1"/>
  <c r="CD51" i="1"/>
  <c r="DA53" i="1"/>
  <c r="CB53" i="1"/>
  <c r="CY53" i="1" s="1"/>
  <c r="CF53" i="1"/>
  <c r="CA53" i="1"/>
  <c r="CX53" i="1" s="1"/>
  <c r="CE53" i="1"/>
  <c r="BZ53" i="1"/>
  <c r="CG53" i="1"/>
  <c r="CC53" i="1"/>
  <c r="CD53" i="1"/>
  <c r="CZ53" i="1"/>
  <c r="CX54" i="1" l="1"/>
  <c r="CZ54" i="1"/>
  <c r="CZ52" i="1"/>
  <c r="CY54" i="1"/>
  <c r="F68" i="1" l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E69" i="1"/>
  <c r="E70" i="1"/>
  <c r="E71" i="1"/>
  <c r="E68" i="1"/>
  <c r="AJ6" i="1" l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A6" i="1"/>
  <c r="BB6" i="1"/>
  <c r="BC6" i="1"/>
  <c r="BD6" i="1"/>
  <c r="BE6" i="1"/>
  <c r="BF6" i="1"/>
  <c r="BG6" i="1"/>
  <c r="BH6" i="1"/>
  <c r="BI6" i="1"/>
  <c r="BJ6" i="1"/>
  <c r="BK6" i="1"/>
  <c r="BL6" i="1"/>
  <c r="BM6" i="1"/>
  <c r="AJ7" i="1"/>
  <c r="AK7" i="1"/>
  <c r="AL7" i="1"/>
  <c r="AM7" i="1"/>
  <c r="AN7" i="1"/>
  <c r="AO7" i="1"/>
  <c r="AP7" i="1"/>
  <c r="AQ7" i="1"/>
  <c r="AR7" i="1"/>
  <c r="AS7" i="1"/>
  <c r="AT7" i="1"/>
  <c r="AU7" i="1"/>
  <c r="AV7" i="1"/>
  <c r="AW7" i="1"/>
  <c r="AX7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BL7" i="1"/>
  <c r="BM7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BC39" i="1"/>
  <c r="BD39" i="1"/>
  <c r="BE39" i="1"/>
  <c r="BF39" i="1"/>
  <c r="BG39" i="1"/>
  <c r="BH39" i="1"/>
  <c r="BI39" i="1"/>
  <c r="BJ39" i="1"/>
  <c r="BK39" i="1"/>
  <c r="BL39" i="1"/>
  <c r="BM39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BL48" i="1"/>
  <c r="BM48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AJ5" i="1"/>
  <c r="BO49" i="1" l="1"/>
  <c r="BO47" i="1"/>
  <c r="BO45" i="1"/>
  <c r="BO43" i="1"/>
  <c r="BO41" i="1"/>
  <c r="BO39" i="1"/>
  <c r="BO37" i="1"/>
  <c r="BO35" i="1"/>
  <c r="BO33" i="1"/>
  <c r="BO31" i="1"/>
  <c r="BO29" i="1"/>
  <c r="BO27" i="1"/>
  <c r="BO25" i="1"/>
  <c r="BO23" i="1"/>
  <c r="BO21" i="1"/>
  <c r="BO19" i="1"/>
  <c r="BO17" i="1"/>
  <c r="BO15" i="1"/>
  <c r="BO13" i="1"/>
  <c r="BO11" i="1"/>
  <c r="BO9" i="1"/>
  <c r="BO7" i="1"/>
  <c r="BP5" i="1"/>
  <c r="BO50" i="1"/>
  <c r="BO48" i="1"/>
  <c r="BO46" i="1"/>
  <c r="BO44" i="1"/>
  <c r="BO42" i="1"/>
  <c r="BO40" i="1"/>
  <c r="BO38" i="1"/>
  <c r="BO36" i="1"/>
  <c r="BO34" i="1"/>
  <c r="BO32" i="1"/>
  <c r="BO30" i="1"/>
  <c r="BO28" i="1"/>
  <c r="BO26" i="1"/>
  <c r="BO24" i="1"/>
  <c r="BO22" i="1"/>
  <c r="BO20" i="1"/>
  <c r="BO18" i="1"/>
  <c r="BO16" i="1"/>
  <c r="BO14" i="1"/>
  <c r="BO12" i="1"/>
  <c r="BO10" i="1"/>
  <c r="BO8" i="1"/>
  <c r="BO6" i="1"/>
  <c r="BO5" i="1"/>
  <c r="BN50" i="1"/>
  <c r="BN49" i="1"/>
  <c r="BN48" i="1"/>
  <c r="BN47" i="1"/>
  <c r="BN46" i="1"/>
  <c r="BN45" i="1"/>
  <c r="BN44" i="1"/>
  <c r="BN43" i="1"/>
  <c r="BN42" i="1"/>
  <c r="BN41" i="1"/>
  <c r="BN40" i="1"/>
  <c r="BN39" i="1"/>
  <c r="BN38" i="1"/>
  <c r="BN37" i="1"/>
  <c r="BN36" i="1"/>
  <c r="BN35" i="1"/>
  <c r="BN34" i="1"/>
  <c r="BN33" i="1"/>
  <c r="BN32" i="1"/>
  <c r="BN31" i="1"/>
  <c r="BN30" i="1"/>
  <c r="BN29" i="1"/>
  <c r="BN28" i="1"/>
  <c r="BN27" i="1"/>
  <c r="BN26" i="1"/>
  <c r="BN25" i="1"/>
  <c r="BN24" i="1"/>
  <c r="BN23" i="1"/>
  <c r="BN22" i="1"/>
  <c r="BN21" i="1"/>
  <c r="BN20" i="1"/>
  <c r="BN19" i="1"/>
  <c r="BN18" i="1"/>
  <c r="BN17" i="1"/>
  <c r="BN16" i="1"/>
  <c r="BN15" i="1"/>
  <c r="BN14" i="1"/>
  <c r="BN13" i="1"/>
  <c r="BN12" i="1"/>
  <c r="BN11" i="1"/>
  <c r="BN10" i="1"/>
  <c r="BN9" i="1"/>
  <c r="BN8" i="1"/>
  <c r="BN7" i="1"/>
  <c r="BN5" i="1"/>
  <c r="BQ50" i="1"/>
  <c r="BQ49" i="1"/>
  <c r="BQ48" i="1"/>
  <c r="BQ47" i="1"/>
  <c r="BQ46" i="1"/>
  <c r="BQ45" i="1"/>
  <c r="BQ44" i="1"/>
  <c r="BQ43" i="1"/>
  <c r="BQ42" i="1"/>
  <c r="BQ41" i="1"/>
  <c r="BQ40" i="1"/>
  <c r="BQ39" i="1"/>
  <c r="BQ38" i="1"/>
  <c r="BQ37" i="1"/>
  <c r="BQ36" i="1"/>
  <c r="BQ35" i="1"/>
  <c r="BQ34" i="1"/>
  <c r="BQ33" i="1"/>
  <c r="BQ32" i="1"/>
  <c r="BQ31" i="1"/>
  <c r="BQ30" i="1"/>
  <c r="BQ29" i="1"/>
  <c r="BQ28" i="1"/>
  <c r="BQ27" i="1"/>
  <c r="BQ26" i="1"/>
  <c r="BQ25" i="1"/>
  <c r="BQ24" i="1"/>
  <c r="BQ23" i="1"/>
  <c r="BQ22" i="1"/>
  <c r="BQ21" i="1"/>
  <c r="BQ20" i="1"/>
  <c r="BQ19" i="1"/>
  <c r="BQ18" i="1"/>
  <c r="BQ17" i="1"/>
  <c r="BQ16" i="1"/>
  <c r="BQ15" i="1"/>
  <c r="BQ14" i="1"/>
  <c r="BQ13" i="1"/>
  <c r="BQ12" i="1"/>
  <c r="BQ11" i="1"/>
  <c r="BQ10" i="1"/>
  <c r="BQ9" i="1"/>
  <c r="BQ8" i="1"/>
  <c r="BQ7" i="1"/>
  <c r="BQ6" i="1"/>
  <c r="BQ5" i="1"/>
  <c r="BP50" i="1"/>
  <c r="BP49" i="1"/>
  <c r="BP48" i="1"/>
  <c r="BP47" i="1"/>
  <c r="BP46" i="1"/>
  <c r="BP45" i="1"/>
  <c r="BP44" i="1"/>
  <c r="BP43" i="1"/>
  <c r="BP42" i="1"/>
  <c r="BP41" i="1"/>
  <c r="BP40" i="1"/>
  <c r="BP39" i="1"/>
  <c r="BP38" i="1"/>
  <c r="BP37" i="1"/>
  <c r="BP36" i="1"/>
  <c r="BP35" i="1"/>
  <c r="BP34" i="1"/>
  <c r="BP33" i="1"/>
  <c r="BP32" i="1"/>
  <c r="BP31" i="1"/>
  <c r="BP30" i="1"/>
  <c r="BP29" i="1"/>
  <c r="BP28" i="1"/>
  <c r="BP27" i="1"/>
  <c r="BP26" i="1"/>
  <c r="BP25" i="1"/>
  <c r="BP24" i="1"/>
  <c r="BP23" i="1"/>
  <c r="BP22" i="1"/>
  <c r="BP21" i="1"/>
  <c r="BP20" i="1"/>
  <c r="BP19" i="1"/>
  <c r="BP18" i="1"/>
  <c r="BP17" i="1"/>
  <c r="BP16" i="1"/>
  <c r="BP15" i="1"/>
  <c r="BP14" i="1"/>
  <c r="BP13" i="1"/>
  <c r="BP12" i="1"/>
  <c r="BP11" i="1"/>
  <c r="BP10" i="1"/>
  <c r="BP9" i="1"/>
  <c r="BP8" i="1"/>
  <c r="BP7" i="1"/>
  <c r="BN6" i="1"/>
  <c r="BP6" i="1"/>
  <c r="I72" i="1"/>
  <c r="U72" i="1"/>
  <c r="H72" i="1"/>
  <c r="V72" i="1"/>
  <c r="J72" i="1"/>
  <c r="Z72" i="1"/>
  <c r="X72" i="1"/>
  <c r="AD72" i="1"/>
  <c r="T72" i="1"/>
  <c r="BZ38" i="1" l="1"/>
  <c r="CD38" i="1"/>
  <c r="CC38" i="1"/>
  <c r="CG38" i="1"/>
  <c r="CA38" i="1"/>
  <c r="CF38" i="1"/>
  <c r="CB38" i="1"/>
  <c r="CE38" i="1"/>
  <c r="CC46" i="1"/>
  <c r="CG46" i="1"/>
  <c r="CD46" i="1"/>
  <c r="CB46" i="1"/>
  <c r="CE46" i="1"/>
  <c r="CF46" i="1"/>
  <c r="BZ46" i="1"/>
  <c r="CA46" i="1"/>
  <c r="CH37" i="1"/>
  <c r="CL37" i="1"/>
  <c r="CK37" i="1"/>
  <c r="CO37" i="1"/>
  <c r="CI37" i="1"/>
  <c r="CN37" i="1"/>
  <c r="CJ37" i="1"/>
  <c r="CM37" i="1"/>
  <c r="CK45" i="1"/>
  <c r="CO45" i="1"/>
  <c r="CI45" i="1"/>
  <c r="CN45" i="1"/>
  <c r="CH45" i="1"/>
  <c r="CM45" i="1"/>
  <c r="CJ45" i="1"/>
  <c r="CL45" i="1"/>
  <c r="BR41" i="1"/>
  <c r="BV41" i="1"/>
  <c r="BU41" i="1"/>
  <c r="BY41" i="1"/>
  <c r="BS41" i="1"/>
  <c r="BX41" i="1"/>
  <c r="BT41" i="1"/>
  <c r="BW41" i="1"/>
  <c r="BT49" i="1"/>
  <c r="BX49" i="1"/>
  <c r="BS49" i="1"/>
  <c r="BY49" i="1"/>
  <c r="BU49" i="1"/>
  <c r="BR49" i="1"/>
  <c r="BW49" i="1"/>
  <c r="BV49" i="1"/>
  <c r="CS46" i="1"/>
  <c r="CW46" i="1"/>
  <c r="CT46" i="1"/>
  <c r="CR46" i="1"/>
  <c r="CP46" i="1"/>
  <c r="CQ46" i="1"/>
  <c r="CU46" i="1"/>
  <c r="CV46" i="1"/>
  <c r="CP39" i="1"/>
  <c r="CT39" i="1"/>
  <c r="CS39" i="1"/>
  <c r="CW39" i="1"/>
  <c r="CQ39" i="1"/>
  <c r="CV39" i="1"/>
  <c r="CR39" i="1"/>
  <c r="CU39" i="1"/>
  <c r="BZ39" i="1"/>
  <c r="CD39" i="1"/>
  <c r="CC39" i="1"/>
  <c r="CG39" i="1"/>
  <c r="CA39" i="1"/>
  <c r="CF39" i="1"/>
  <c r="CB39" i="1"/>
  <c r="CE39" i="1"/>
  <c r="CC47" i="1"/>
  <c r="CG47" i="1"/>
  <c r="CD47" i="1"/>
  <c r="CA47" i="1"/>
  <c r="CB47" i="1"/>
  <c r="CE47" i="1"/>
  <c r="BZ47" i="1"/>
  <c r="CF47" i="1"/>
  <c r="CH38" i="1"/>
  <c r="CL38" i="1"/>
  <c r="CK38" i="1"/>
  <c r="CO38" i="1"/>
  <c r="CI38" i="1"/>
  <c r="CN38" i="1"/>
  <c r="CJ38" i="1"/>
  <c r="CM38" i="1"/>
  <c r="CK46" i="1"/>
  <c r="CO46" i="1"/>
  <c r="CI46" i="1"/>
  <c r="CN46" i="1"/>
  <c r="CH46" i="1"/>
  <c r="CM46" i="1"/>
  <c r="CL46" i="1"/>
  <c r="CJ46" i="1"/>
  <c r="CJ50" i="1"/>
  <c r="CN50" i="1"/>
  <c r="CI50" i="1"/>
  <c r="CO50" i="1"/>
  <c r="CK50" i="1"/>
  <c r="CH50" i="1"/>
  <c r="CM50" i="1"/>
  <c r="CL50" i="1"/>
  <c r="BR42" i="1"/>
  <c r="BV42" i="1"/>
  <c r="BU42" i="1"/>
  <c r="BY42" i="1"/>
  <c r="BS42" i="1"/>
  <c r="BX42" i="1"/>
  <c r="BT42" i="1"/>
  <c r="BW42" i="1"/>
  <c r="BT50" i="1"/>
  <c r="BX50" i="1"/>
  <c r="BS50" i="1"/>
  <c r="BY50" i="1"/>
  <c r="BR50" i="1"/>
  <c r="BW50" i="1"/>
  <c r="BU50" i="1"/>
  <c r="BV50" i="1"/>
  <c r="CP40" i="1"/>
  <c r="CT40" i="1"/>
  <c r="CS40" i="1"/>
  <c r="CW40" i="1"/>
  <c r="CQ40" i="1"/>
  <c r="CV40" i="1"/>
  <c r="CU40" i="1"/>
  <c r="CR40" i="1"/>
  <c r="CP41" i="1"/>
  <c r="CT41" i="1"/>
  <c r="CS41" i="1"/>
  <c r="CW41" i="1"/>
  <c r="CQ41" i="1"/>
  <c r="CV41" i="1"/>
  <c r="CR41" i="1"/>
  <c r="CU41" i="1"/>
  <c r="BZ44" i="1"/>
  <c r="CD44" i="1"/>
  <c r="CC44" i="1"/>
  <c r="CG44" i="1"/>
  <c r="CA44" i="1"/>
  <c r="CF44" i="1"/>
  <c r="CE44" i="1"/>
  <c r="CB44" i="1"/>
  <c r="BZ37" i="1"/>
  <c r="CD37" i="1"/>
  <c r="CC37" i="1"/>
  <c r="CG37" i="1"/>
  <c r="CA37" i="1"/>
  <c r="CF37" i="1"/>
  <c r="CB37" i="1"/>
  <c r="CE37" i="1"/>
  <c r="BZ41" i="1"/>
  <c r="CD41" i="1"/>
  <c r="CC41" i="1"/>
  <c r="CG41" i="1"/>
  <c r="CA41" i="1"/>
  <c r="CF41" i="1"/>
  <c r="CB41" i="1"/>
  <c r="CE41" i="1"/>
  <c r="CC45" i="1"/>
  <c r="CG45" i="1"/>
  <c r="CD45" i="1"/>
  <c r="CB45" i="1"/>
  <c r="CE45" i="1"/>
  <c r="CF45" i="1"/>
  <c r="CA45" i="1"/>
  <c r="BZ45" i="1"/>
  <c r="DA45" i="1" s="1"/>
  <c r="CB49" i="1"/>
  <c r="CF49" i="1"/>
  <c r="CD49" i="1"/>
  <c r="BZ49" i="1"/>
  <c r="CC49" i="1"/>
  <c r="CE49" i="1"/>
  <c r="CA49" i="1"/>
  <c r="CG49" i="1"/>
  <c r="CH40" i="1"/>
  <c r="CL40" i="1"/>
  <c r="CK40" i="1"/>
  <c r="CO40" i="1"/>
  <c r="CI40" i="1"/>
  <c r="CN40" i="1"/>
  <c r="CJ40" i="1"/>
  <c r="CM40" i="1"/>
  <c r="CH44" i="1"/>
  <c r="CL44" i="1"/>
  <c r="CK44" i="1"/>
  <c r="CO44" i="1"/>
  <c r="CI44" i="1"/>
  <c r="CN44" i="1"/>
  <c r="CJ44" i="1"/>
  <c r="CM44" i="1"/>
  <c r="CJ48" i="1"/>
  <c r="CN48" i="1"/>
  <c r="CI48" i="1"/>
  <c r="CO48" i="1"/>
  <c r="CK48" i="1"/>
  <c r="CH48" i="1"/>
  <c r="CM48" i="1"/>
  <c r="CL48" i="1"/>
  <c r="BR40" i="1"/>
  <c r="BV40" i="1"/>
  <c r="BU40" i="1"/>
  <c r="BY40" i="1"/>
  <c r="BS40" i="1"/>
  <c r="BX40" i="1"/>
  <c r="BT40" i="1"/>
  <c r="BW40" i="1"/>
  <c r="BR44" i="1"/>
  <c r="BV44" i="1"/>
  <c r="BU44" i="1"/>
  <c r="BY44" i="1"/>
  <c r="BS44" i="1"/>
  <c r="BX44" i="1"/>
  <c r="BT44" i="1"/>
  <c r="BW44" i="1"/>
  <c r="BT48" i="1"/>
  <c r="BX48" i="1"/>
  <c r="BS48" i="1"/>
  <c r="BY48" i="1"/>
  <c r="BU48" i="1"/>
  <c r="BR48" i="1"/>
  <c r="BW48" i="1"/>
  <c r="BV48" i="1"/>
  <c r="CP44" i="1"/>
  <c r="CT44" i="1"/>
  <c r="CS44" i="1"/>
  <c r="CW44" i="1"/>
  <c r="CQ44" i="1"/>
  <c r="CV44" i="1"/>
  <c r="CR44" i="1"/>
  <c r="CU44" i="1"/>
  <c r="CP37" i="1"/>
  <c r="CT37" i="1"/>
  <c r="CS37" i="1"/>
  <c r="CW37" i="1"/>
  <c r="CQ37" i="1"/>
  <c r="CV37" i="1"/>
  <c r="CU37" i="1"/>
  <c r="CR37" i="1"/>
  <c r="CS45" i="1"/>
  <c r="CW45" i="1"/>
  <c r="CT45" i="1"/>
  <c r="CR45" i="1"/>
  <c r="CP45" i="1"/>
  <c r="CQ45" i="1"/>
  <c r="CV45" i="1"/>
  <c r="CU45" i="1"/>
  <c r="BZ42" i="1"/>
  <c r="CD42" i="1"/>
  <c r="CC42" i="1"/>
  <c r="CG42" i="1"/>
  <c r="CA42" i="1"/>
  <c r="CF42" i="1"/>
  <c r="CE42" i="1"/>
  <c r="CB42" i="1"/>
  <c r="CB50" i="1"/>
  <c r="CF50" i="1"/>
  <c r="CD50" i="1"/>
  <c r="BZ50" i="1"/>
  <c r="CC50" i="1"/>
  <c r="CE50" i="1"/>
  <c r="CG50" i="1"/>
  <c r="CA50" i="1"/>
  <c r="CH41" i="1"/>
  <c r="CL41" i="1"/>
  <c r="CK41" i="1"/>
  <c r="CO41" i="1"/>
  <c r="CI41" i="1"/>
  <c r="CN41" i="1"/>
  <c r="CJ41" i="1"/>
  <c r="CM41" i="1"/>
  <c r="CJ49" i="1"/>
  <c r="CN49" i="1"/>
  <c r="CI49" i="1"/>
  <c r="CO49" i="1"/>
  <c r="CK49" i="1"/>
  <c r="CH49" i="1"/>
  <c r="CM49" i="1"/>
  <c r="CL49" i="1"/>
  <c r="BR37" i="1"/>
  <c r="BV37" i="1"/>
  <c r="BU37" i="1"/>
  <c r="CZ37" i="1" s="1"/>
  <c r="BY37" i="1"/>
  <c r="BS37" i="1"/>
  <c r="BX37" i="1"/>
  <c r="BT37" i="1"/>
  <c r="BW37" i="1"/>
  <c r="BR45" i="1"/>
  <c r="BU45" i="1"/>
  <c r="CZ45" i="1" s="1"/>
  <c r="BY45" i="1"/>
  <c r="BS45" i="1"/>
  <c r="BX45" i="1"/>
  <c r="BW45" i="1"/>
  <c r="BT45" i="1"/>
  <c r="BV45" i="1"/>
  <c r="CP38" i="1"/>
  <c r="CT38" i="1"/>
  <c r="CS38" i="1"/>
  <c r="CW38" i="1"/>
  <c r="CQ38" i="1"/>
  <c r="CV38" i="1"/>
  <c r="CR38" i="1"/>
  <c r="CU38" i="1"/>
  <c r="CR47" i="1"/>
  <c r="CV47" i="1"/>
  <c r="CT47" i="1"/>
  <c r="CU47" i="1"/>
  <c r="CQ47" i="1"/>
  <c r="CW47" i="1"/>
  <c r="CS47" i="1"/>
  <c r="CP47" i="1"/>
  <c r="BZ43" i="1"/>
  <c r="CD43" i="1"/>
  <c r="CC43" i="1"/>
  <c r="CG43" i="1"/>
  <c r="CA43" i="1"/>
  <c r="CF43" i="1"/>
  <c r="CE43" i="1"/>
  <c r="CB43" i="1"/>
  <c r="CH42" i="1"/>
  <c r="CL42" i="1"/>
  <c r="CK42" i="1"/>
  <c r="CO42" i="1"/>
  <c r="CI42" i="1"/>
  <c r="CN42" i="1"/>
  <c r="CJ42" i="1"/>
  <c r="CM42" i="1"/>
  <c r="BR38" i="1"/>
  <c r="BV38" i="1"/>
  <c r="BU38" i="1"/>
  <c r="CZ38" i="1" s="1"/>
  <c r="BY38" i="1"/>
  <c r="BS38" i="1"/>
  <c r="BX38" i="1"/>
  <c r="BT38" i="1"/>
  <c r="BW38" i="1"/>
  <c r="BU46" i="1"/>
  <c r="BY46" i="1"/>
  <c r="BS46" i="1"/>
  <c r="BX46" i="1"/>
  <c r="BR46" i="1"/>
  <c r="BW46" i="1"/>
  <c r="BT46" i="1"/>
  <c r="BV46" i="1"/>
  <c r="CR48" i="1"/>
  <c r="CV48" i="1"/>
  <c r="CT48" i="1"/>
  <c r="CP48" i="1"/>
  <c r="CU48" i="1"/>
  <c r="CS48" i="1"/>
  <c r="CW48" i="1"/>
  <c r="CQ48" i="1"/>
  <c r="CR49" i="1"/>
  <c r="CV49" i="1"/>
  <c r="CT49" i="1"/>
  <c r="CU49" i="1"/>
  <c r="CS49" i="1"/>
  <c r="CP49" i="1"/>
  <c r="CQ49" i="1"/>
  <c r="CW49" i="1"/>
  <c r="BZ40" i="1"/>
  <c r="CD40" i="1"/>
  <c r="CC40" i="1"/>
  <c r="CG40" i="1"/>
  <c r="CA40" i="1"/>
  <c r="CF40" i="1"/>
  <c r="CB40" i="1"/>
  <c r="CE40" i="1"/>
  <c r="CB48" i="1"/>
  <c r="CF48" i="1"/>
  <c r="CD48" i="1"/>
  <c r="BZ48" i="1"/>
  <c r="CE48" i="1"/>
  <c r="CA48" i="1"/>
  <c r="CC48" i="1"/>
  <c r="CG48" i="1"/>
  <c r="CH39" i="1"/>
  <c r="CL39" i="1"/>
  <c r="CK39" i="1"/>
  <c r="CO39" i="1"/>
  <c r="CI39" i="1"/>
  <c r="CN39" i="1"/>
  <c r="CJ39" i="1"/>
  <c r="CM39" i="1"/>
  <c r="CH43" i="1"/>
  <c r="CL43" i="1"/>
  <c r="CK43" i="1"/>
  <c r="CO43" i="1"/>
  <c r="CI43" i="1"/>
  <c r="CN43" i="1"/>
  <c r="CJ43" i="1"/>
  <c r="CM43" i="1"/>
  <c r="CK47" i="1"/>
  <c r="CI47" i="1"/>
  <c r="CN47" i="1"/>
  <c r="CH47" i="1"/>
  <c r="DA47" i="1" s="1"/>
  <c r="CO47" i="1"/>
  <c r="CJ47" i="1"/>
  <c r="CM47" i="1"/>
  <c r="CL47" i="1"/>
  <c r="BR39" i="1"/>
  <c r="BV39" i="1"/>
  <c r="BU39" i="1"/>
  <c r="BY39" i="1"/>
  <c r="BS39" i="1"/>
  <c r="BX39" i="1"/>
  <c r="BT39" i="1"/>
  <c r="BW39" i="1"/>
  <c r="BR43" i="1"/>
  <c r="BV43" i="1"/>
  <c r="BU43" i="1"/>
  <c r="BY43" i="1"/>
  <c r="BS43" i="1"/>
  <c r="BX43" i="1"/>
  <c r="BT43" i="1"/>
  <c r="BW43" i="1"/>
  <c r="BU47" i="1"/>
  <c r="BY47" i="1"/>
  <c r="BS47" i="1"/>
  <c r="BX47" i="1"/>
  <c r="BR47" i="1"/>
  <c r="BT47" i="1"/>
  <c r="BV47" i="1"/>
  <c r="BW47" i="1"/>
  <c r="CP42" i="1"/>
  <c r="CT42" i="1"/>
  <c r="CS42" i="1"/>
  <c r="CW42" i="1"/>
  <c r="CQ42" i="1"/>
  <c r="CV42" i="1"/>
  <c r="CR42" i="1"/>
  <c r="CU42" i="1"/>
  <c r="CR50" i="1"/>
  <c r="CV50" i="1"/>
  <c r="CT50" i="1"/>
  <c r="CU50" i="1"/>
  <c r="CS50" i="1"/>
  <c r="CP50" i="1"/>
  <c r="CW50" i="1"/>
  <c r="CQ50" i="1"/>
  <c r="CP43" i="1"/>
  <c r="CT43" i="1"/>
  <c r="CS43" i="1"/>
  <c r="CW43" i="1"/>
  <c r="CQ43" i="1"/>
  <c r="CV43" i="1"/>
  <c r="CR43" i="1"/>
  <c r="CU43" i="1"/>
  <c r="BZ14" i="1"/>
  <c r="CD14" i="1"/>
  <c r="CC14" i="1"/>
  <c r="CG14" i="1"/>
  <c r="CA14" i="1"/>
  <c r="CF14" i="1"/>
  <c r="CE14" i="1"/>
  <c r="CB14" i="1"/>
  <c r="BZ26" i="1"/>
  <c r="CD26" i="1"/>
  <c r="CC26" i="1"/>
  <c r="CG26" i="1"/>
  <c r="CE26" i="1"/>
  <c r="CF26" i="1"/>
  <c r="CB26" i="1"/>
  <c r="CA26" i="1"/>
  <c r="CK21" i="1"/>
  <c r="CO21" i="1"/>
  <c r="CL21" i="1"/>
  <c r="CJ21" i="1"/>
  <c r="CM21" i="1"/>
  <c r="CN21" i="1"/>
  <c r="CI21" i="1"/>
  <c r="CH21" i="1"/>
  <c r="CK29" i="1"/>
  <c r="CO29" i="1"/>
  <c r="CH29" i="1"/>
  <c r="CM29" i="1"/>
  <c r="CI29" i="1"/>
  <c r="CL29" i="1"/>
  <c r="CN29" i="1"/>
  <c r="CJ29" i="1"/>
  <c r="BU21" i="1"/>
  <c r="BY21" i="1"/>
  <c r="BV21" i="1"/>
  <c r="BT21" i="1"/>
  <c r="BR21" i="1"/>
  <c r="BS21" i="1"/>
  <c r="BX21" i="1"/>
  <c r="BW21" i="1"/>
  <c r="BU29" i="1"/>
  <c r="BY29" i="1"/>
  <c r="BR29" i="1"/>
  <c r="BW29" i="1"/>
  <c r="BS29" i="1"/>
  <c r="BV29" i="1"/>
  <c r="CY29" i="1" s="1"/>
  <c r="BX29" i="1"/>
  <c r="BT29" i="1"/>
  <c r="CP14" i="1"/>
  <c r="CT14" i="1"/>
  <c r="CS14" i="1"/>
  <c r="CW14" i="1"/>
  <c r="CQ14" i="1"/>
  <c r="CV14" i="1"/>
  <c r="CU14" i="1"/>
  <c r="CR14" i="1"/>
  <c r="CS30" i="1"/>
  <c r="CW30" i="1"/>
  <c r="CR30" i="1"/>
  <c r="CT30" i="1"/>
  <c r="CQ30" i="1"/>
  <c r="CV30" i="1"/>
  <c r="CU30" i="1"/>
  <c r="CP30" i="1"/>
  <c r="CP23" i="1"/>
  <c r="CT23" i="1"/>
  <c r="CS23" i="1"/>
  <c r="CW23" i="1"/>
  <c r="CU23" i="1"/>
  <c r="CR23" i="1"/>
  <c r="CV23" i="1"/>
  <c r="CQ23" i="1"/>
  <c r="BZ15" i="1"/>
  <c r="CD15" i="1"/>
  <c r="CC15" i="1"/>
  <c r="CG15" i="1"/>
  <c r="CA15" i="1"/>
  <c r="CF15" i="1"/>
  <c r="CE15" i="1"/>
  <c r="CB15" i="1"/>
  <c r="BZ23" i="1"/>
  <c r="CD23" i="1"/>
  <c r="CC23" i="1"/>
  <c r="CG23" i="1"/>
  <c r="CE23" i="1"/>
  <c r="CB23" i="1"/>
  <c r="CF23" i="1"/>
  <c r="CA23" i="1"/>
  <c r="CC35" i="1"/>
  <c r="CG35" i="1"/>
  <c r="CB35" i="1"/>
  <c r="CA35" i="1"/>
  <c r="CF35" i="1"/>
  <c r="CD35" i="1"/>
  <c r="BZ35" i="1"/>
  <c r="CE35" i="1"/>
  <c r="CH10" i="1"/>
  <c r="CL10" i="1"/>
  <c r="CK10" i="1"/>
  <c r="CO10" i="1"/>
  <c r="CI10" i="1"/>
  <c r="CN10" i="1"/>
  <c r="CJ10" i="1"/>
  <c r="CM10" i="1"/>
  <c r="CK22" i="1"/>
  <c r="CL22" i="1"/>
  <c r="CJ22" i="1"/>
  <c r="CO22" i="1"/>
  <c r="CM22" i="1"/>
  <c r="CN22" i="1"/>
  <c r="CI22" i="1"/>
  <c r="CH22" i="1"/>
  <c r="CK30" i="1"/>
  <c r="CO30" i="1"/>
  <c r="CH30" i="1"/>
  <c r="CM30" i="1"/>
  <c r="CI30" i="1"/>
  <c r="CL30" i="1"/>
  <c r="CN30" i="1"/>
  <c r="CJ30" i="1"/>
  <c r="BR14" i="1"/>
  <c r="BV14" i="1"/>
  <c r="BU14" i="1"/>
  <c r="BY14" i="1"/>
  <c r="BS14" i="1"/>
  <c r="BX14" i="1"/>
  <c r="BT14" i="1"/>
  <c r="BW14" i="1"/>
  <c r="BU22" i="1"/>
  <c r="BY22" i="1"/>
  <c r="BV22" i="1"/>
  <c r="BT22" i="1"/>
  <c r="BR22" i="1"/>
  <c r="BX22" i="1"/>
  <c r="BS22" i="1"/>
  <c r="BW22" i="1"/>
  <c r="CP24" i="1"/>
  <c r="CT24" i="1"/>
  <c r="CS24" i="1"/>
  <c r="CW24" i="1"/>
  <c r="CU24" i="1"/>
  <c r="CV24" i="1"/>
  <c r="CR24" i="1"/>
  <c r="CQ24" i="1"/>
  <c r="BZ13" i="1"/>
  <c r="CD13" i="1"/>
  <c r="CC13" i="1"/>
  <c r="CG13" i="1"/>
  <c r="CA13" i="1"/>
  <c r="CF13" i="1"/>
  <c r="CE13" i="1"/>
  <c r="CB13" i="1"/>
  <c r="BZ17" i="1"/>
  <c r="CD17" i="1"/>
  <c r="CC17" i="1"/>
  <c r="CG17" i="1"/>
  <c r="CA17" i="1"/>
  <c r="CF17" i="1"/>
  <c r="CE17" i="1"/>
  <c r="CB17" i="1"/>
  <c r="CC21" i="1"/>
  <c r="CG21" i="1"/>
  <c r="CA21" i="1"/>
  <c r="CF21" i="1"/>
  <c r="BZ21" i="1"/>
  <c r="CE21" i="1"/>
  <c r="CB21" i="1"/>
  <c r="CD21" i="1"/>
  <c r="BZ25" i="1"/>
  <c r="CD25" i="1"/>
  <c r="CC25" i="1"/>
  <c r="CG25" i="1"/>
  <c r="CE25" i="1"/>
  <c r="CF25" i="1"/>
  <c r="CB25" i="1"/>
  <c r="CA25" i="1"/>
  <c r="CC29" i="1"/>
  <c r="CG29" i="1"/>
  <c r="CB29" i="1"/>
  <c r="CA29" i="1"/>
  <c r="CF29" i="1"/>
  <c r="CD29" i="1"/>
  <c r="BZ29" i="1"/>
  <c r="CE29" i="1"/>
  <c r="CH12" i="1"/>
  <c r="CL12" i="1"/>
  <c r="CK12" i="1"/>
  <c r="CO12" i="1"/>
  <c r="CI12" i="1"/>
  <c r="CN12" i="1"/>
  <c r="CJ12" i="1"/>
  <c r="CM12" i="1"/>
  <c r="CH16" i="1"/>
  <c r="CL16" i="1"/>
  <c r="CK16" i="1"/>
  <c r="CO16" i="1"/>
  <c r="CI16" i="1"/>
  <c r="CN16" i="1"/>
  <c r="CJ16" i="1"/>
  <c r="CM16" i="1"/>
  <c r="CH24" i="1"/>
  <c r="CL24" i="1"/>
  <c r="CK24" i="1"/>
  <c r="CO24" i="1"/>
  <c r="CM24" i="1"/>
  <c r="CJ24" i="1"/>
  <c r="CN24" i="1"/>
  <c r="CI24" i="1"/>
  <c r="CK28" i="1"/>
  <c r="CO28" i="1"/>
  <c r="CH28" i="1"/>
  <c r="CM28" i="1"/>
  <c r="CN28" i="1"/>
  <c r="CL28" i="1"/>
  <c r="CI28" i="1"/>
  <c r="CJ28" i="1"/>
  <c r="CK32" i="1"/>
  <c r="CO32" i="1"/>
  <c r="CH32" i="1"/>
  <c r="CM32" i="1"/>
  <c r="CI32" i="1"/>
  <c r="CL32" i="1"/>
  <c r="CN32" i="1"/>
  <c r="CJ32" i="1"/>
  <c r="CH36" i="1"/>
  <c r="CL36" i="1"/>
  <c r="CI36" i="1"/>
  <c r="CK36" i="1"/>
  <c r="CO36" i="1"/>
  <c r="CM36" i="1"/>
  <c r="CN36" i="1"/>
  <c r="CJ36" i="1"/>
  <c r="BR12" i="1"/>
  <c r="BV12" i="1"/>
  <c r="BU12" i="1"/>
  <c r="BY12" i="1"/>
  <c r="BS12" i="1"/>
  <c r="BX12" i="1"/>
  <c r="BT12" i="1"/>
  <c r="BW12" i="1"/>
  <c r="BR16" i="1"/>
  <c r="BV16" i="1"/>
  <c r="BU16" i="1"/>
  <c r="BY16" i="1"/>
  <c r="BS16" i="1"/>
  <c r="BX16" i="1"/>
  <c r="BT16" i="1"/>
  <c r="CY16" i="1" s="1"/>
  <c r="BW16" i="1"/>
  <c r="BR24" i="1"/>
  <c r="BV24" i="1"/>
  <c r="BU24" i="1"/>
  <c r="BY24" i="1"/>
  <c r="BW24" i="1"/>
  <c r="BX24" i="1"/>
  <c r="BT24" i="1"/>
  <c r="BS24" i="1"/>
  <c r="BU28" i="1"/>
  <c r="BY28" i="1"/>
  <c r="BR28" i="1"/>
  <c r="DA28" i="1" s="1"/>
  <c r="BW28" i="1"/>
  <c r="BS28" i="1"/>
  <c r="BV28" i="1"/>
  <c r="BX28" i="1"/>
  <c r="BT28" i="1"/>
  <c r="BU32" i="1"/>
  <c r="BY32" i="1"/>
  <c r="BR32" i="1"/>
  <c r="BW32" i="1"/>
  <c r="BX32" i="1"/>
  <c r="BV32" i="1"/>
  <c r="BS32" i="1"/>
  <c r="BT32" i="1"/>
  <c r="BR36" i="1"/>
  <c r="BV36" i="1"/>
  <c r="BS36" i="1"/>
  <c r="BU36" i="1"/>
  <c r="BY36" i="1"/>
  <c r="BW36" i="1"/>
  <c r="BT36" i="1"/>
  <c r="BX36" i="1"/>
  <c r="CP12" i="1"/>
  <c r="CT12" i="1"/>
  <c r="CS12" i="1"/>
  <c r="CW12" i="1"/>
  <c r="CQ12" i="1"/>
  <c r="CV12" i="1"/>
  <c r="CU12" i="1"/>
  <c r="CR12" i="1"/>
  <c r="CS28" i="1"/>
  <c r="CW28" i="1"/>
  <c r="CR28" i="1"/>
  <c r="CQ28" i="1"/>
  <c r="CV28" i="1"/>
  <c r="CT28" i="1"/>
  <c r="CU28" i="1"/>
  <c r="CP28" i="1"/>
  <c r="CP36" i="1"/>
  <c r="CT36" i="1"/>
  <c r="CQ36" i="1"/>
  <c r="CS36" i="1"/>
  <c r="CW36" i="1"/>
  <c r="CU36" i="1"/>
  <c r="CR36" i="1"/>
  <c r="CV36" i="1"/>
  <c r="CP13" i="1"/>
  <c r="CT13" i="1"/>
  <c r="CS13" i="1"/>
  <c r="CW13" i="1"/>
  <c r="CQ13" i="1"/>
  <c r="CV13" i="1"/>
  <c r="CU13" i="1"/>
  <c r="CR13" i="1"/>
  <c r="CS21" i="1"/>
  <c r="CW21" i="1"/>
  <c r="CQ21" i="1"/>
  <c r="CV21" i="1"/>
  <c r="CP21" i="1"/>
  <c r="CU21" i="1"/>
  <c r="CT21" i="1"/>
  <c r="CR21" i="1"/>
  <c r="CS29" i="1"/>
  <c r="CW29" i="1"/>
  <c r="CR29" i="1"/>
  <c r="CT29" i="1"/>
  <c r="CQ29" i="1"/>
  <c r="CV29" i="1"/>
  <c r="CP29" i="1"/>
  <c r="CU29" i="1"/>
  <c r="BZ10" i="1"/>
  <c r="CD10" i="1"/>
  <c r="CC10" i="1"/>
  <c r="CG10" i="1"/>
  <c r="CA10" i="1"/>
  <c r="CF10" i="1"/>
  <c r="CE10" i="1"/>
  <c r="CB10" i="1"/>
  <c r="CC18" i="1"/>
  <c r="CG18" i="1"/>
  <c r="CA18" i="1"/>
  <c r="CF18" i="1"/>
  <c r="BZ18" i="1"/>
  <c r="CE18" i="1"/>
  <c r="CB18" i="1"/>
  <c r="CD18" i="1"/>
  <c r="CC22" i="1"/>
  <c r="CG22" i="1"/>
  <c r="CA22" i="1"/>
  <c r="CF22" i="1"/>
  <c r="BZ22" i="1"/>
  <c r="CE22" i="1"/>
  <c r="CB22" i="1"/>
  <c r="CD22" i="1"/>
  <c r="CC30" i="1"/>
  <c r="CG30" i="1"/>
  <c r="CB30" i="1"/>
  <c r="CA30" i="1"/>
  <c r="CF30" i="1"/>
  <c r="CD30" i="1"/>
  <c r="CE30" i="1"/>
  <c r="BZ30" i="1"/>
  <c r="CH13" i="1"/>
  <c r="CL13" i="1"/>
  <c r="CK13" i="1"/>
  <c r="CO13" i="1"/>
  <c r="CI13" i="1"/>
  <c r="CN13" i="1"/>
  <c r="CJ13" i="1"/>
  <c r="CM13" i="1"/>
  <c r="CH17" i="1"/>
  <c r="CL17" i="1"/>
  <c r="CK17" i="1"/>
  <c r="CO17" i="1"/>
  <c r="CI17" i="1"/>
  <c r="CN17" i="1"/>
  <c r="CJ17" i="1"/>
  <c r="CM17" i="1"/>
  <c r="CH25" i="1"/>
  <c r="CL25" i="1"/>
  <c r="CK25" i="1"/>
  <c r="CO25" i="1"/>
  <c r="CM25" i="1"/>
  <c r="CJ25" i="1"/>
  <c r="CN25" i="1"/>
  <c r="CI25" i="1"/>
  <c r="BR13" i="1"/>
  <c r="BV13" i="1"/>
  <c r="BU13" i="1"/>
  <c r="CZ13" i="1" s="1"/>
  <c r="BY13" i="1"/>
  <c r="BS13" i="1"/>
  <c r="BX13" i="1"/>
  <c r="BT13" i="1"/>
  <c r="BW13" i="1"/>
  <c r="BR17" i="1"/>
  <c r="BV17" i="1"/>
  <c r="BU17" i="1"/>
  <c r="CZ17" i="1" s="1"/>
  <c r="BY17" i="1"/>
  <c r="BS17" i="1"/>
  <c r="BX17" i="1"/>
  <c r="BT17" i="1"/>
  <c r="BW17" i="1"/>
  <c r="BR25" i="1"/>
  <c r="BV25" i="1"/>
  <c r="BU25" i="1"/>
  <c r="BY25" i="1"/>
  <c r="BW25" i="1"/>
  <c r="BT25" i="1"/>
  <c r="BX25" i="1"/>
  <c r="BS25" i="1"/>
  <c r="CP22" i="1"/>
  <c r="CT22" i="1"/>
  <c r="CS22" i="1"/>
  <c r="CW22" i="1"/>
  <c r="CU22" i="1"/>
  <c r="CR22" i="1"/>
  <c r="CV22" i="1"/>
  <c r="CQ22" i="1"/>
  <c r="CP15" i="1"/>
  <c r="CT15" i="1"/>
  <c r="CS15" i="1"/>
  <c r="CW15" i="1"/>
  <c r="CQ15" i="1"/>
  <c r="CV15" i="1"/>
  <c r="CU15" i="1"/>
  <c r="CR15" i="1"/>
  <c r="CS31" i="1"/>
  <c r="CW31" i="1"/>
  <c r="CR31" i="1"/>
  <c r="CT31" i="1"/>
  <c r="CQ31" i="1"/>
  <c r="CV31" i="1"/>
  <c r="CP31" i="1"/>
  <c r="CU31" i="1"/>
  <c r="BZ11" i="1"/>
  <c r="CD11" i="1"/>
  <c r="CC11" i="1"/>
  <c r="CG11" i="1"/>
  <c r="CA11" i="1"/>
  <c r="CF11" i="1"/>
  <c r="CE11" i="1"/>
  <c r="CB11" i="1"/>
  <c r="CC27" i="1"/>
  <c r="CG27" i="1"/>
  <c r="CB27" i="1"/>
  <c r="CD27" i="1"/>
  <c r="CA27" i="1"/>
  <c r="CF27" i="1"/>
  <c r="BZ27" i="1"/>
  <c r="CE27" i="1"/>
  <c r="CC31" i="1"/>
  <c r="CG31" i="1"/>
  <c r="CB31" i="1"/>
  <c r="CA31" i="1"/>
  <c r="CF31" i="1"/>
  <c r="CD31" i="1"/>
  <c r="BZ31" i="1"/>
  <c r="CE31" i="1"/>
  <c r="CH14" i="1"/>
  <c r="CL14" i="1"/>
  <c r="CK14" i="1"/>
  <c r="CO14" i="1"/>
  <c r="CI14" i="1"/>
  <c r="CN14" i="1"/>
  <c r="CJ14" i="1"/>
  <c r="CM14" i="1"/>
  <c r="CK18" i="1"/>
  <c r="CO18" i="1"/>
  <c r="CL18" i="1"/>
  <c r="CJ18" i="1"/>
  <c r="CM18" i="1"/>
  <c r="CI18" i="1"/>
  <c r="CN18" i="1"/>
  <c r="CH18" i="1"/>
  <c r="CH26" i="1"/>
  <c r="CL26" i="1"/>
  <c r="CK26" i="1"/>
  <c r="CO26" i="1"/>
  <c r="CM26" i="1"/>
  <c r="CJ26" i="1"/>
  <c r="CN26" i="1"/>
  <c r="CI26" i="1"/>
  <c r="BR10" i="1"/>
  <c r="BV10" i="1"/>
  <c r="BU10" i="1"/>
  <c r="BY10" i="1"/>
  <c r="BS10" i="1"/>
  <c r="BX10" i="1"/>
  <c r="BT10" i="1"/>
  <c r="BW10" i="1"/>
  <c r="BU18" i="1"/>
  <c r="BY18" i="1"/>
  <c r="BV18" i="1"/>
  <c r="BT18" i="1"/>
  <c r="BR18" i="1"/>
  <c r="BS18" i="1"/>
  <c r="BX18" i="1"/>
  <c r="BW18" i="1"/>
  <c r="BR26" i="1"/>
  <c r="BV26" i="1"/>
  <c r="BU26" i="1"/>
  <c r="BY26" i="1"/>
  <c r="BW26" i="1"/>
  <c r="BT26" i="1"/>
  <c r="BX26" i="1"/>
  <c r="BS26" i="1"/>
  <c r="BU30" i="1"/>
  <c r="BY30" i="1"/>
  <c r="BR30" i="1"/>
  <c r="BW30" i="1"/>
  <c r="BX30" i="1"/>
  <c r="BV30" i="1"/>
  <c r="BS30" i="1"/>
  <c r="CX30" i="1" s="1"/>
  <c r="BT30" i="1"/>
  <c r="CP16" i="1"/>
  <c r="CT16" i="1"/>
  <c r="CS16" i="1"/>
  <c r="CW16" i="1"/>
  <c r="CQ16" i="1"/>
  <c r="CV16" i="1"/>
  <c r="CU16" i="1"/>
  <c r="CR16" i="1"/>
  <c r="CS32" i="1"/>
  <c r="CW32" i="1"/>
  <c r="CR32" i="1"/>
  <c r="CT32" i="1"/>
  <c r="CQ32" i="1"/>
  <c r="CV32" i="1"/>
  <c r="CP32" i="1"/>
  <c r="CU32" i="1"/>
  <c r="CP17" i="1"/>
  <c r="CS17" i="1"/>
  <c r="CW17" i="1"/>
  <c r="CQ17" i="1"/>
  <c r="CV17" i="1"/>
  <c r="CU17" i="1"/>
  <c r="CT17" i="1"/>
  <c r="CR17" i="1"/>
  <c r="CP25" i="1"/>
  <c r="CT25" i="1"/>
  <c r="CS25" i="1"/>
  <c r="CW25" i="1"/>
  <c r="CU25" i="1"/>
  <c r="CV25" i="1"/>
  <c r="CR25" i="1"/>
  <c r="CQ25" i="1"/>
  <c r="BZ12" i="1"/>
  <c r="CD12" i="1"/>
  <c r="CC12" i="1"/>
  <c r="CG12" i="1"/>
  <c r="CA12" i="1"/>
  <c r="CF12" i="1"/>
  <c r="CE12" i="1"/>
  <c r="CB12" i="1"/>
  <c r="BZ16" i="1"/>
  <c r="CD16" i="1"/>
  <c r="CC16" i="1"/>
  <c r="CG16" i="1"/>
  <c r="CA16" i="1"/>
  <c r="CF16" i="1"/>
  <c r="CE16" i="1"/>
  <c r="CB16" i="1"/>
  <c r="BZ24" i="1"/>
  <c r="CD24" i="1"/>
  <c r="CC24" i="1"/>
  <c r="CG24" i="1"/>
  <c r="CE24" i="1"/>
  <c r="CB24" i="1"/>
  <c r="CF24" i="1"/>
  <c r="CA24" i="1"/>
  <c r="CC28" i="1"/>
  <c r="CG28" i="1"/>
  <c r="CB28" i="1"/>
  <c r="CD28" i="1"/>
  <c r="CA28" i="1"/>
  <c r="CF28" i="1"/>
  <c r="CE28" i="1"/>
  <c r="BZ28" i="1"/>
  <c r="CC32" i="1"/>
  <c r="CG32" i="1"/>
  <c r="CB32" i="1"/>
  <c r="CA32" i="1"/>
  <c r="CF32" i="1"/>
  <c r="CD32" i="1"/>
  <c r="CE32" i="1"/>
  <c r="BZ32" i="1"/>
  <c r="BZ36" i="1"/>
  <c r="CD36" i="1"/>
  <c r="CA36" i="1"/>
  <c r="CC36" i="1"/>
  <c r="CG36" i="1"/>
  <c r="CE36" i="1"/>
  <c r="CB36" i="1"/>
  <c r="CF36" i="1"/>
  <c r="CH11" i="1"/>
  <c r="CL11" i="1"/>
  <c r="CK11" i="1"/>
  <c r="CO11" i="1"/>
  <c r="CI11" i="1"/>
  <c r="CN11" i="1"/>
  <c r="CJ11" i="1"/>
  <c r="CM11" i="1"/>
  <c r="CH15" i="1"/>
  <c r="CL15" i="1"/>
  <c r="CK15" i="1"/>
  <c r="CO15" i="1"/>
  <c r="CI15" i="1"/>
  <c r="CN15" i="1"/>
  <c r="CJ15" i="1"/>
  <c r="CM15" i="1"/>
  <c r="CH23" i="1"/>
  <c r="CL23" i="1"/>
  <c r="CK23" i="1"/>
  <c r="CO23" i="1"/>
  <c r="CM23" i="1"/>
  <c r="CN23" i="1"/>
  <c r="CJ23" i="1"/>
  <c r="CI23" i="1"/>
  <c r="CK27" i="1"/>
  <c r="CO27" i="1"/>
  <c r="CH27" i="1"/>
  <c r="CM27" i="1"/>
  <c r="CN27" i="1"/>
  <c r="CL27" i="1"/>
  <c r="CI27" i="1"/>
  <c r="CJ27" i="1"/>
  <c r="CK31" i="1"/>
  <c r="CO31" i="1"/>
  <c r="CH31" i="1"/>
  <c r="CM31" i="1"/>
  <c r="CI31" i="1"/>
  <c r="CL31" i="1"/>
  <c r="CN31" i="1"/>
  <c r="CJ31" i="1"/>
  <c r="CK35" i="1"/>
  <c r="CO35" i="1"/>
  <c r="CH35" i="1"/>
  <c r="CM35" i="1"/>
  <c r="CN35" i="1"/>
  <c r="CL35" i="1"/>
  <c r="CI35" i="1"/>
  <c r="CJ35" i="1"/>
  <c r="BR11" i="1"/>
  <c r="BV11" i="1"/>
  <c r="BU11" i="1"/>
  <c r="BY11" i="1"/>
  <c r="BS11" i="1"/>
  <c r="BX11" i="1"/>
  <c r="BT11" i="1"/>
  <c r="BW11" i="1"/>
  <c r="BR15" i="1"/>
  <c r="BV15" i="1"/>
  <c r="BU15" i="1"/>
  <c r="BY15" i="1"/>
  <c r="BS15" i="1"/>
  <c r="BX15" i="1"/>
  <c r="BT15" i="1"/>
  <c r="BW15" i="1"/>
  <c r="BR23" i="1"/>
  <c r="BV23" i="1"/>
  <c r="BU23" i="1"/>
  <c r="BY23" i="1"/>
  <c r="BW23" i="1"/>
  <c r="CX23" i="1" s="1"/>
  <c r="BX23" i="1"/>
  <c r="BT23" i="1"/>
  <c r="BS23" i="1"/>
  <c r="BR27" i="1"/>
  <c r="BV27" i="1"/>
  <c r="BU27" i="1"/>
  <c r="BY27" i="1"/>
  <c r="BW27" i="1"/>
  <c r="BT27" i="1"/>
  <c r="BX27" i="1"/>
  <c r="BS27" i="1"/>
  <c r="BU31" i="1"/>
  <c r="BY31" i="1"/>
  <c r="BR31" i="1"/>
  <c r="DA31" i="1" s="1"/>
  <c r="BW31" i="1"/>
  <c r="BX31" i="1"/>
  <c r="BV31" i="1"/>
  <c r="BS31" i="1"/>
  <c r="BT31" i="1"/>
  <c r="BU35" i="1"/>
  <c r="BY35" i="1"/>
  <c r="BR35" i="1"/>
  <c r="BW35" i="1"/>
  <c r="BX35" i="1"/>
  <c r="BV35" i="1"/>
  <c r="BS35" i="1"/>
  <c r="BT35" i="1"/>
  <c r="CP10" i="1"/>
  <c r="CT10" i="1"/>
  <c r="CS10" i="1"/>
  <c r="CW10" i="1"/>
  <c r="CQ10" i="1"/>
  <c r="CV10" i="1"/>
  <c r="CU10" i="1"/>
  <c r="CR10" i="1"/>
  <c r="CS18" i="1"/>
  <c r="CW18" i="1"/>
  <c r="CQ18" i="1"/>
  <c r="CV18" i="1"/>
  <c r="CP18" i="1"/>
  <c r="CU18" i="1"/>
  <c r="CT18" i="1"/>
  <c r="CR18" i="1"/>
  <c r="CP26" i="1"/>
  <c r="CT26" i="1"/>
  <c r="CS26" i="1"/>
  <c r="CW26" i="1"/>
  <c r="CU26" i="1"/>
  <c r="CV26" i="1"/>
  <c r="CR26" i="1"/>
  <c r="CQ26" i="1"/>
  <c r="CP11" i="1"/>
  <c r="CT11" i="1"/>
  <c r="CS11" i="1"/>
  <c r="CW11" i="1"/>
  <c r="CQ11" i="1"/>
  <c r="CV11" i="1"/>
  <c r="CU11" i="1"/>
  <c r="CR11" i="1"/>
  <c r="CS27" i="1"/>
  <c r="CW27" i="1"/>
  <c r="CR27" i="1"/>
  <c r="CQ27" i="1"/>
  <c r="CV27" i="1"/>
  <c r="CT27" i="1"/>
  <c r="CP27" i="1"/>
  <c r="CU27" i="1"/>
  <c r="CS35" i="1"/>
  <c r="CW35" i="1"/>
  <c r="CR35" i="1"/>
  <c r="CQ35" i="1"/>
  <c r="CV35" i="1"/>
  <c r="CT35" i="1"/>
  <c r="CP35" i="1"/>
  <c r="CU35" i="1"/>
  <c r="BZ34" i="1"/>
  <c r="CD34" i="1"/>
  <c r="CA34" i="1"/>
  <c r="CE34" i="1"/>
  <c r="CB34" i="1"/>
  <c r="CF34" i="1"/>
  <c r="CC34" i="1"/>
  <c r="CG34" i="1"/>
  <c r="BZ33" i="1"/>
  <c r="CD33" i="1"/>
  <c r="CA33" i="1"/>
  <c r="CE33" i="1"/>
  <c r="CB33" i="1"/>
  <c r="CF33" i="1"/>
  <c r="CC33" i="1"/>
  <c r="CG33" i="1"/>
  <c r="CH33" i="1"/>
  <c r="CL33" i="1"/>
  <c r="CI33" i="1"/>
  <c r="CM33" i="1"/>
  <c r="CJ33" i="1"/>
  <c r="CN33" i="1"/>
  <c r="CK33" i="1"/>
  <c r="CO33" i="1"/>
  <c r="BR33" i="1"/>
  <c r="BV33" i="1"/>
  <c r="BS33" i="1"/>
  <c r="BW33" i="1"/>
  <c r="BT33" i="1"/>
  <c r="BX33" i="1"/>
  <c r="BU33" i="1"/>
  <c r="BY33" i="1"/>
  <c r="BR34" i="1"/>
  <c r="BV34" i="1"/>
  <c r="BS34" i="1"/>
  <c r="BW34" i="1"/>
  <c r="BT34" i="1"/>
  <c r="BX34" i="1"/>
  <c r="BU34" i="1"/>
  <c r="BY34" i="1"/>
  <c r="CP33" i="1"/>
  <c r="CT33" i="1"/>
  <c r="CQ33" i="1"/>
  <c r="CU33" i="1"/>
  <c r="CR33" i="1"/>
  <c r="CV33" i="1"/>
  <c r="CS33" i="1"/>
  <c r="CW33" i="1"/>
  <c r="CL34" i="1"/>
  <c r="CI34" i="1"/>
  <c r="CM34" i="1"/>
  <c r="CJ34" i="1"/>
  <c r="CN34" i="1"/>
  <c r="CK34" i="1"/>
  <c r="CO34" i="1"/>
  <c r="CH34" i="1"/>
  <c r="CP34" i="1"/>
  <c r="CT34" i="1"/>
  <c r="CQ34" i="1"/>
  <c r="CU34" i="1"/>
  <c r="CR34" i="1"/>
  <c r="CV34" i="1"/>
  <c r="CS34" i="1"/>
  <c r="CW34" i="1"/>
  <c r="CH20" i="1"/>
  <c r="CL20" i="1"/>
  <c r="CI20" i="1"/>
  <c r="CM20" i="1"/>
  <c r="CJ20" i="1"/>
  <c r="CN20" i="1"/>
  <c r="CK20" i="1"/>
  <c r="CO20" i="1"/>
  <c r="CP20" i="1"/>
  <c r="CT20" i="1"/>
  <c r="CQ20" i="1"/>
  <c r="CU20" i="1"/>
  <c r="CR20" i="1"/>
  <c r="CV20" i="1"/>
  <c r="CS20" i="1"/>
  <c r="CW20" i="1"/>
  <c r="BZ20" i="1"/>
  <c r="CD20" i="1"/>
  <c r="CA20" i="1"/>
  <c r="CE20" i="1"/>
  <c r="CB20" i="1"/>
  <c r="CF20" i="1"/>
  <c r="CC20" i="1"/>
  <c r="CG20" i="1"/>
  <c r="BR20" i="1"/>
  <c r="BV20" i="1"/>
  <c r="BS20" i="1"/>
  <c r="CX20" i="1" s="1"/>
  <c r="BW20" i="1"/>
  <c r="BT20" i="1"/>
  <c r="BX20" i="1"/>
  <c r="BU20" i="1"/>
  <c r="BY20" i="1"/>
  <c r="BR19" i="1"/>
  <c r="BV19" i="1"/>
  <c r="BS19" i="1"/>
  <c r="BW19" i="1"/>
  <c r="BT19" i="1"/>
  <c r="BX19" i="1"/>
  <c r="BU19" i="1"/>
  <c r="BY19" i="1"/>
  <c r="BZ19" i="1"/>
  <c r="CD19" i="1"/>
  <c r="CA19" i="1"/>
  <c r="CE19" i="1"/>
  <c r="CB19" i="1"/>
  <c r="CF19" i="1"/>
  <c r="CC19" i="1"/>
  <c r="CG19" i="1"/>
  <c r="CH19" i="1"/>
  <c r="CL19" i="1"/>
  <c r="CI19" i="1"/>
  <c r="CM19" i="1"/>
  <c r="CJ19" i="1"/>
  <c r="CN19" i="1"/>
  <c r="CK19" i="1"/>
  <c r="CO19" i="1"/>
  <c r="CP19" i="1"/>
  <c r="CT19" i="1"/>
  <c r="CQ19" i="1"/>
  <c r="CU19" i="1"/>
  <c r="CR19" i="1"/>
  <c r="CV19" i="1"/>
  <c r="CS19" i="1"/>
  <c r="CW19" i="1"/>
  <c r="CI5" i="1"/>
  <c r="CM5" i="1"/>
  <c r="CJ5" i="1"/>
  <c r="CN5" i="1"/>
  <c r="CK5" i="1"/>
  <c r="CO5" i="1"/>
  <c r="CL5" i="1"/>
  <c r="CH5" i="1"/>
  <c r="BZ6" i="1"/>
  <c r="CD6" i="1"/>
  <c r="CA6" i="1"/>
  <c r="CE6" i="1"/>
  <c r="CB6" i="1"/>
  <c r="CF6" i="1"/>
  <c r="CC6" i="1"/>
  <c r="CG6" i="1"/>
  <c r="BZ9" i="1"/>
  <c r="CD9" i="1"/>
  <c r="CA9" i="1"/>
  <c r="CE9" i="1"/>
  <c r="CB9" i="1"/>
  <c r="CF9" i="1"/>
  <c r="CC9" i="1"/>
  <c r="CG9" i="1"/>
  <c r="CH8" i="1"/>
  <c r="CL8" i="1"/>
  <c r="CI8" i="1"/>
  <c r="CM8" i="1"/>
  <c r="CJ8" i="1"/>
  <c r="CN8" i="1"/>
  <c r="CK8" i="1"/>
  <c r="CO8" i="1"/>
  <c r="BR8" i="1"/>
  <c r="BV8" i="1"/>
  <c r="BS8" i="1"/>
  <c r="CX8" i="1" s="1"/>
  <c r="BW8" i="1"/>
  <c r="BT8" i="1"/>
  <c r="BX8" i="1"/>
  <c r="BU8" i="1"/>
  <c r="BY8" i="1"/>
  <c r="CP6" i="1"/>
  <c r="CT6" i="1"/>
  <c r="CQ6" i="1"/>
  <c r="CU6" i="1"/>
  <c r="CR6" i="1"/>
  <c r="CV6" i="1"/>
  <c r="CS6" i="1"/>
  <c r="CW6" i="1"/>
  <c r="CA5" i="1"/>
  <c r="CE5" i="1"/>
  <c r="CB5" i="1"/>
  <c r="CF5" i="1"/>
  <c r="CC5" i="1"/>
  <c r="CG5" i="1"/>
  <c r="CD5" i="1"/>
  <c r="BZ5" i="1"/>
  <c r="CP7" i="1"/>
  <c r="CT7" i="1"/>
  <c r="CQ7" i="1"/>
  <c r="CU7" i="1"/>
  <c r="CR7" i="1"/>
  <c r="CV7" i="1"/>
  <c r="CS7" i="1"/>
  <c r="CW7" i="1"/>
  <c r="BR6" i="1"/>
  <c r="BV6" i="1"/>
  <c r="BS6" i="1"/>
  <c r="BW6" i="1"/>
  <c r="BT6" i="1"/>
  <c r="BX6" i="1"/>
  <c r="BU6" i="1"/>
  <c r="BY6" i="1"/>
  <c r="BR9" i="1"/>
  <c r="BV9" i="1"/>
  <c r="BS9" i="1"/>
  <c r="BW9" i="1"/>
  <c r="BT9" i="1"/>
  <c r="BX9" i="1"/>
  <c r="BU9" i="1"/>
  <c r="BY9" i="1"/>
  <c r="BZ7" i="1"/>
  <c r="CD7" i="1"/>
  <c r="CA7" i="1"/>
  <c r="CE7" i="1"/>
  <c r="CB7" i="1"/>
  <c r="CF7" i="1"/>
  <c r="CC7" i="1"/>
  <c r="CG7" i="1"/>
  <c r="CH6" i="1"/>
  <c r="CL6" i="1"/>
  <c r="CI6" i="1"/>
  <c r="CM6" i="1"/>
  <c r="CJ6" i="1"/>
  <c r="CN6" i="1"/>
  <c r="CK6" i="1"/>
  <c r="CO6" i="1"/>
  <c r="BS5" i="1"/>
  <c r="BW5" i="1"/>
  <c r="BT5" i="1"/>
  <c r="BX5" i="1"/>
  <c r="BU5" i="1"/>
  <c r="BY5" i="1"/>
  <c r="BV5" i="1"/>
  <c r="BR5" i="1"/>
  <c r="CQ5" i="1"/>
  <c r="CU5" i="1"/>
  <c r="CR5" i="1"/>
  <c r="CV5" i="1"/>
  <c r="CS5" i="1"/>
  <c r="CW5" i="1"/>
  <c r="CT5" i="1"/>
  <c r="CP5" i="1"/>
  <c r="CP8" i="1"/>
  <c r="CT8" i="1"/>
  <c r="CQ8" i="1"/>
  <c r="CU8" i="1"/>
  <c r="CR8" i="1"/>
  <c r="CV8" i="1"/>
  <c r="CS8" i="1"/>
  <c r="CW8" i="1"/>
  <c r="CP9" i="1"/>
  <c r="CT9" i="1"/>
  <c r="CQ9" i="1"/>
  <c r="CU9" i="1"/>
  <c r="CR9" i="1"/>
  <c r="CV9" i="1"/>
  <c r="CS9" i="1"/>
  <c r="CW9" i="1"/>
  <c r="CH9" i="1"/>
  <c r="CL9" i="1"/>
  <c r="CI9" i="1"/>
  <c r="CM9" i="1"/>
  <c r="CJ9" i="1"/>
  <c r="CN9" i="1"/>
  <c r="CK9" i="1"/>
  <c r="CO9" i="1"/>
  <c r="BZ8" i="1"/>
  <c r="CD8" i="1"/>
  <c r="CA8" i="1"/>
  <c r="CE8" i="1"/>
  <c r="CB8" i="1"/>
  <c r="CF8" i="1"/>
  <c r="CC8" i="1"/>
  <c r="CG8" i="1"/>
  <c r="CH7" i="1"/>
  <c r="CL7" i="1"/>
  <c r="CI7" i="1"/>
  <c r="CM7" i="1"/>
  <c r="CJ7" i="1"/>
  <c r="CN7" i="1"/>
  <c r="CK7" i="1"/>
  <c r="CO7" i="1"/>
  <c r="BR7" i="1"/>
  <c r="BV7" i="1"/>
  <c r="BS7" i="1"/>
  <c r="BW7" i="1"/>
  <c r="BT7" i="1"/>
  <c r="BX7" i="1"/>
  <c r="BU7" i="1"/>
  <c r="BY7" i="1"/>
  <c r="DA39" i="1"/>
  <c r="DA29" i="1"/>
  <c r="CZ29" i="1"/>
  <c r="DA23" i="1"/>
  <c r="CZ30" i="1"/>
  <c r="AA72" i="1"/>
  <c r="CZ31" i="1"/>
  <c r="DA13" i="1"/>
  <c r="E72" i="1"/>
  <c r="AF72" i="1"/>
  <c r="AB72" i="1"/>
  <c r="P72" i="1"/>
  <c r="L72" i="1"/>
  <c r="AG72" i="1"/>
  <c r="AC72" i="1"/>
  <c r="Y72" i="1"/>
  <c r="Q72" i="1"/>
  <c r="M72" i="1"/>
  <c r="AH72" i="1"/>
  <c r="R72" i="1"/>
  <c r="N72" i="1"/>
  <c r="F72" i="1"/>
  <c r="AE72" i="1"/>
  <c r="W72" i="1"/>
  <c r="S72" i="1"/>
  <c r="O72" i="1"/>
  <c r="K72" i="1"/>
  <c r="G72" i="1"/>
  <c r="DA17" i="1"/>
  <c r="CZ35" i="1"/>
  <c r="DA16" i="1"/>
  <c r="CZ46" i="1"/>
  <c r="DA14" i="1"/>
  <c r="DA41" i="1"/>
  <c r="DA25" i="1"/>
  <c r="CZ50" i="1" l="1"/>
  <c r="DA50" i="1"/>
  <c r="CX43" i="1"/>
  <c r="CX37" i="1"/>
  <c r="CY31" i="1"/>
  <c r="CZ25" i="1"/>
  <c r="CY26" i="1"/>
  <c r="E9" i="2"/>
  <c r="CX48" i="1"/>
  <c r="CY49" i="1"/>
  <c r="C29" i="2" s="1"/>
  <c r="DA9" i="1"/>
  <c r="E4" i="2" s="1"/>
  <c r="CX11" i="1"/>
  <c r="CX29" i="1"/>
  <c r="CZ41" i="1"/>
  <c r="CX45" i="1"/>
  <c r="AF73" i="1"/>
  <c r="AK4" i="2" s="1"/>
  <c r="CX24" i="1"/>
  <c r="DA12" i="1"/>
  <c r="J73" i="1"/>
  <c r="O3" i="2" s="1"/>
  <c r="E7" i="2"/>
  <c r="DA27" i="1"/>
  <c r="DA11" i="1"/>
  <c r="DA10" i="1"/>
  <c r="CX44" i="1"/>
  <c r="CY38" i="1"/>
  <c r="CZ20" i="1"/>
  <c r="CX22" i="1"/>
  <c r="CY28" i="1"/>
  <c r="C18" i="2" s="1"/>
  <c r="CY42" i="1"/>
  <c r="CZ48" i="1"/>
  <c r="D33" i="2" s="1"/>
  <c r="DA24" i="1"/>
  <c r="CX17" i="1"/>
  <c r="DA7" i="1"/>
  <c r="DA15" i="1"/>
  <c r="E8" i="2" s="1"/>
  <c r="DA19" i="1"/>
  <c r="DA42" i="1"/>
  <c r="DA6" i="1"/>
  <c r="CZ11" i="1"/>
  <c r="CZ44" i="1"/>
  <c r="DA38" i="1"/>
  <c r="DA30" i="1"/>
  <c r="DA26" i="1"/>
  <c r="E16" i="2" s="1"/>
  <c r="DA18" i="1"/>
  <c r="CZ43" i="1"/>
  <c r="CZ27" i="1"/>
  <c r="D19" i="2" s="1"/>
  <c r="CY23" i="1"/>
  <c r="CZ19" i="1"/>
  <c r="D11" i="2" s="1"/>
  <c r="CZ15" i="1"/>
  <c r="CZ7" i="1"/>
  <c r="CZ6" i="1"/>
  <c r="CZ12" i="1"/>
  <c r="D7" i="2" s="1"/>
  <c r="CZ16" i="1"/>
  <c r="D9" i="2" s="1"/>
  <c r="CY14" i="1"/>
  <c r="CY15" i="1"/>
  <c r="CX15" i="1"/>
  <c r="CZ28" i="1"/>
  <c r="CX14" i="1"/>
  <c r="CZ8" i="1"/>
  <c r="DA43" i="1"/>
  <c r="CX26" i="1"/>
  <c r="B16" i="2" s="1"/>
  <c r="CZ10" i="1"/>
  <c r="CZ14" i="1"/>
  <c r="D8" i="2" s="1"/>
  <c r="CZ21" i="1"/>
  <c r="DA44" i="1"/>
  <c r="DA33" i="1"/>
  <c r="CX38" i="1"/>
  <c r="CY20" i="1"/>
  <c r="CZ32" i="1"/>
  <c r="D21" i="2" s="1"/>
  <c r="DA20" i="1"/>
  <c r="CZ39" i="1"/>
  <c r="D26" i="2" s="1"/>
  <c r="CY11" i="1"/>
  <c r="CY48" i="1"/>
  <c r="CY32" i="1"/>
  <c r="C21" i="2" s="1"/>
  <c r="DA48" i="1"/>
  <c r="DA34" i="1"/>
  <c r="CZ49" i="1"/>
  <c r="CY10" i="1"/>
  <c r="E17" i="2"/>
  <c r="E28" i="2"/>
  <c r="E6" i="2"/>
  <c r="D20" i="2"/>
  <c r="CX32" i="1"/>
  <c r="B21" i="2" s="1"/>
  <c r="CZ24" i="1"/>
  <c r="D14" i="2" s="1"/>
  <c r="CY17" i="1"/>
  <c r="C9" i="2" s="1"/>
  <c r="CZ47" i="1"/>
  <c r="DA49" i="1"/>
  <c r="E29" i="2" s="1"/>
  <c r="CZ18" i="1"/>
  <c r="D10" i="2" s="1"/>
  <c r="C20" i="2"/>
  <c r="CY13" i="1"/>
  <c r="E13" i="2"/>
  <c r="E18" i="2"/>
  <c r="CY37" i="1"/>
  <c r="CY9" i="1"/>
  <c r="CZ9" i="1"/>
  <c r="D4" i="2" s="1"/>
  <c r="CY7" i="1"/>
  <c r="E20" i="2"/>
  <c r="D23" i="2"/>
  <c r="D31" i="2"/>
  <c r="CY33" i="1"/>
  <c r="CZ33" i="1"/>
  <c r="CZ34" i="1"/>
  <c r="CX33" i="1"/>
  <c r="CY34" i="1"/>
  <c r="CX7" i="1"/>
  <c r="CY5" i="1"/>
  <c r="CY8" i="1"/>
  <c r="DA5" i="1"/>
  <c r="E2" i="2" s="1"/>
  <c r="C4" i="2"/>
  <c r="CX9" i="1"/>
  <c r="B4" i="2" s="1"/>
  <c r="D3" i="2"/>
  <c r="C33" i="2"/>
  <c r="R73" i="1"/>
  <c r="W5" i="2" s="1"/>
  <c r="Q73" i="1"/>
  <c r="V4" i="2" s="1"/>
  <c r="AA73" i="1"/>
  <c r="AF4" i="2" s="1"/>
  <c r="O73" i="1"/>
  <c r="T5" i="2" s="1"/>
  <c r="AE73" i="1"/>
  <c r="AJ5" i="2" s="1"/>
  <c r="AB73" i="1"/>
  <c r="AG3" i="2" s="1"/>
  <c r="N73" i="1"/>
  <c r="S2" i="2" s="1"/>
  <c r="H73" i="1"/>
  <c r="M4" i="2" s="1"/>
  <c r="CX31" i="1"/>
  <c r="CX40" i="1"/>
  <c r="DA8" i="1"/>
  <c r="K73" i="1"/>
  <c r="P3" i="2" s="1"/>
  <c r="CX34" i="1"/>
  <c r="CX47" i="1"/>
  <c r="CZ5" i="1"/>
  <c r="CZ26" i="1"/>
  <c r="CZ22" i="1"/>
  <c r="DA32" i="1"/>
  <c r="CY19" i="1"/>
  <c r="L73" i="1"/>
  <c r="Q2" i="2" s="1"/>
  <c r="CX6" i="1"/>
  <c r="DA21" i="1"/>
  <c r="CZ23" i="1"/>
  <c r="D13" i="2" s="1"/>
  <c r="CX5" i="1"/>
  <c r="B2" i="2" s="1"/>
  <c r="CZ42" i="1"/>
  <c r="T73" i="1"/>
  <c r="Y4" i="2" s="1"/>
  <c r="CX18" i="1"/>
  <c r="CY22" i="1"/>
  <c r="CY24" i="1"/>
  <c r="C16" i="2" s="1"/>
  <c r="CY18" i="1"/>
  <c r="C10" i="2" s="1"/>
  <c r="CZ40" i="1"/>
  <c r="E34" i="2"/>
  <c r="CY40" i="1"/>
  <c r="DA36" i="1"/>
  <c r="CX21" i="1"/>
  <c r="CX28" i="1"/>
  <c r="CX36" i="1"/>
  <c r="CX50" i="1"/>
  <c r="CX19" i="1"/>
  <c r="B13" i="2" s="1"/>
  <c r="CY45" i="1"/>
  <c r="CY21" i="1"/>
  <c r="C14" i="2" s="1"/>
  <c r="G73" i="1"/>
  <c r="L4" i="2" s="1"/>
  <c r="W73" i="1"/>
  <c r="AB3" i="2" s="1"/>
  <c r="CY30" i="1"/>
  <c r="AD73" i="1"/>
  <c r="AI2" i="2" s="1"/>
  <c r="CY27" i="1"/>
  <c r="DA35" i="1"/>
  <c r="DA37" i="1"/>
  <c r="CY39" i="1"/>
  <c r="S73" i="1"/>
  <c r="DA22" i="1"/>
  <c r="E15" i="2" s="1"/>
  <c r="V73" i="1"/>
  <c r="Y73" i="1"/>
  <c r="P73" i="1"/>
  <c r="CX35" i="1"/>
  <c r="I73" i="1"/>
  <c r="CX10" i="1"/>
  <c r="DA46" i="1"/>
  <c r="U73" i="1"/>
  <c r="Z73" i="1"/>
  <c r="AH73" i="1"/>
  <c r="AC73" i="1"/>
  <c r="CY6" i="1"/>
  <c r="CX13" i="1"/>
  <c r="CX39" i="1"/>
  <c r="CY47" i="1"/>
  <c r="X73" i="1"/>
  <c r="CY44" i="1"/>
  <c r="DA40" i="1"/>
  <c r="F73" i="1"/>
  <c r="M73" i="1"/>
  <c r="AG73" i="1"/>
  <c r="CY35" i="1"/>
  <c r="CY50" i="1"/>
  <c r="CX49" i="1"/>
  <c r="B34" i="2"/>
  <c r="CX25" i="1"/>
  <c r="CX41" i="1"/>
  <c r="CY41" i="1"/>
  <c r="CX27" i="1"/>
  <c r="B19" i="2" s="1"/>
  <c r="CX46" i="1"/>
  <c r="CX12" i="1"/>
  <c r="CX42" i="1"/>
  <c r="CX16" i="1"/>
  <c r="CY25" i="1"/>
  <c r="CY46" i="1"/>
  <c r="CY36" i="1"/>
  <c r="O2" i="2"/>
  <c r="CY43" i="1"/>
  <c r="CY12" i="1"/>
  <c r="C7" i="2" s="1"/>
  <c r="CZ36" i="1"/>
  <c r="C26" i="2" l="1"/>
  <c r="AK2" i="2"/>
  <c r="D29" i="2"/>
  <c r="AG5" i="2"/>
  <c r="B28" i="2"/>
  <c r="C28" i="2"/>
  <c r="D27" i="2"/>
  <c r="AK3" i="2"/>
  <c r="O5" i="2"/>
  <c r="B33" i="2"/>
  <c r="D32" i="2"/>
  <c r="E32" i="2"/>
  <c r="V2" i="2"/>
  <c r="S3" i="2"/>
  <c r="AK5" i="2"/>
  <c r="Q3" i="2"/>
  <c r="V5" i="2"/>
  <c r="O4" i="2"/>
  <c r="Y2" i="2"/>
  <c r="M3" i="2"/>
  <c r="AG2" i="2"/>
  <c r="B8" i="2"/>
  <c r="B5" i="2"/>
  <c r="B11" i="2"/>
  <c r="B29" i="2"/>
  <c r="B14" i="2"/>
  <c r="C8" i="2"/>
  <c r="D6" i="2"/>
  <c r="D34" i="2"/>
  <c r="D5" i="2"/>
  <c r="AG4" i="2"/>
  <c r="V3" i="2"/>
  <c r="S5" i="2"/>
  <c r="AF5" i="2"/>
  <c r="AF3" i="2"/>
  <c r="AI3" i="2"/>
  <c r="W2" i="2"/>
  <c r="AJ4" i="2"/>
  <c r="AB4" i="2"/>
  <c r="P5" i="2"/>
  <c r="E26" i="2"/>
  <c r="L3" i="2"/>
  <c r="E31" i="2"/>
  <c r="AJ3" i="2"/>
  <c r="Q5" i="2"/>
  <c r="P2" i="2"/>
  <c r="D2" i="2"/>
  <c r="C5" i="2"/>
  <c r="AJ2" i="2"/>
  <c r="T3" i="2"/>
  <c r="W3" i="2"/>
  <c r="Q4" i="2"/>
  <c r="P4" i="2"/>
  <c r="W4" i="2"/>
  <c r="Y3" i="2"/>
  <c r="D17" i="2"/>
  <c r="C13" i="2"/>
  <c r="C3" i="2"/>
  <c r="E5" i="2"/>
  <c r="E14" i="2"/>
  <c r="E22" i="2"/>
  <c r="E11" i="2"/>
  <c r="E10" i="2"/>
  <c r="B7" i="2"/>
  <c r="D28" i="2"/>
  <c r="C17" i="2"/>
  <c r="B3" i="2"/>
  <c r="E19" i="2"/>
  <c r="B26" i="2"/>
  <c r="C22" i="2"/>
  <c r="B20" i="2"/>
  <c r="C30" i="2"/>
  <c r="B31" i="2"/>
  <c r="C12" i="2"/>
  <c r="B30" i="2"/>
  <c r="C15" i="2"/>
  <c r="C23" i="2"/>
  <c r="B6" i="2"/>
  <c r="E12" i="2"/>
  <c r="E24" i="2"/>
  <c r="E21" i="2"/>
  <c r="D30" i="2"/>
  <c r="B18" i="2"/>
  <c r="E30" i="2"/>
  <c r="B9" i="2"/>
  <c r="C31" i="2"/>
  <c r="D15" i="2"/>
  <c r="D12" i="2"/>
  <c r="B24" i="2"/>
  <c r="D24" i="2"/>
  <c r="B17" i="2"/>
  <c r="C19" i="2"/>
  <c r="B12" i="2"/>
  <c r="D18" i="2"/>
  <c r="D16" i="2"/>
  <c r="B23" i="2"/>
  <c r="C24" i="2"/>
  <c r="E23" i="2"/>
  <c r="C6" i="2"/>
  <c r="B15" i="2"/>
  <c r="B10" i="2"/>
  <c r="C27" i="2"/>
  <c r="B27" i="2"/>
  <c r="E27" i="2"/>
  <c r="B22" i="2"/>
  <c r="D22" i="2"/>
  <c r="C11" i="2"/>
  <c r="C2" i="2"/>
  <c r="E3" i="2"/>
  <c r="C34" i="2"/>
  <c r="E33" i="2"/>
  <c r="C32" i="2"/>
  <c r="B32" i="2"/>
  <c r="AI5" i="2"/>
  <c r="AI4" i="2"/>
  <c r="T2" i="2"/>
  <c r="T4" i="2"/>
  <c r="S4" i="2"/>
  <c r="AF2" i="2"/>
  <c r="Y5" i="2"/>
  <c r="AB5" i="2"/>
  <c r="M5" i="2"/>
  <c r="M2" i="2"/>
  <c r="AB2" i="2"/>
  <c r="L5" i="2"/>
  <c r="L2" i="2"/>
  <c r="AL5" i="2"/>
  <c r="AL3" i="2"/>
  <c r="AL4" i="2"/>
  <c r="AL2" i="2"/>
  <c r="AC4" i="2"/>
  <c r="AC2" i="2"/>
  <c r="AC5" i="2"/>
  <c r="AC3" i="2"/>
  <c r="AE4" i="2"/>
  <c r="AE5" i="2"/>
  <c r="AE2" i="2"/>
  <c r="AE3" i="2"/>
  <c r="R5" i="2"/>
  <c r="R2" i="2"/>
  <c r="R3" i="2"/>
  <c r="R4" i="2"/>
  <c r="Z2" i="2"/>
  <c r="Z3" i="2"/>
  <c r="Z4" i="2"/>
  <c r="Z5" i="2"/>
  <c r="U4" i="2"/>
  <c r="U5" i="2"/>
  <c r="U2" i="2"/>
  <c r="U3" i="2"/>
  <c r="X5" i="2"/>
  <c r="X4" i="2"/>
  <c r="X2" i="2"/>
  <c r="X3" i="2"/>
  <c r="J5" i="2"/>
  <c r="J2" i="2"/>
  <c r="K4" i="2"/>
  <c r="K2" i="2"/>
  <c r="J3" i="2"/>
  <c r="K5" i="2"/>
  <c r="K3" i="2"/>
  <c r="J4" i="2"/>
  <c r="AH4" i="2"/>
  <c r="AH5" i="2"/>
  <c r="AH2" i="2"/>
  <c r="AH3" i="2"/>
  <c r="AD3" i="2"/>
  <c r="AD2" i="2"/>
  <c r="AD4" i="2"/>
  <c r="AD5" i="2"/>
  <c r="AA5" i="2"/>
  <c r="AA2" i="2"/>
  <c r="AA4" i="2"/>
  <c r="AA3" i="2"/>
  <c r="AM2" i="2"/>
  <c r="AM5" i="2"/>
  <c r="AM4" i="2"/>
  <c r="AM3" i="2"/>
  <c r="N3" i="2"/>
  <c r="N2" i="2"/>
  <c r="N4" i="2"/>
  <c r="N5" i="2"/>
  <c r="E25" i="2" l="1"/>
  <c r="D25" i="2"/>
  <c r="B25" i="2"/>
  <c r="C25" i="2"/>
</calcChain>
</file>

<file path=xl/comments1.xml><?xml version="1.0" encoding="utf-8"?>
<comments xmlns="http://schemas.openxmlformats.org/spreadsheetml/2006/main">
  <authors>
    <author>ícaro sampaio</author>
  </authors>
  <commentList>
    <comment ref="A4" authorId="0">
      <text>
        <r>
          <rPr>
            <sz val="9"/>
            <color indexed="81"/>
            <rFont val="Tahoma"/>
            <charset val="1"/>
          </rPr>
          <t xml:space="preserve">PS = pista simples, fator 1
PD = pista dupla, fator 0,5
</t>
        </r>
      </text>
    </comment>
  </commentList>
</comments>
</file>

<file path=xl/sharedStrings.xml><?xml version="1.0" encoding="utf-8"?>
<sst xmlns="http://schemas.openxmlformats.org/spreadsheetml/2006/main" count="1736" uniqueCount="69">
  <si>
    <t>km inicial</t>
  </si>
  <si>
    <t>km final</t>
  </si>
  <si>
    <t>Ext. (km)</t>
  </si>
  <si>
    <t>TI</t>
  </si>
  <si>
    <t>Micro</t>
  </si>
  <si>
    <t>HR4</t>
  </si>
  <si>
    <t>HR3</t>
  </si>
  <si>
    <t>REC</t>
  </si>
  <si>
    <t/>
  </si>
  <si>
    <t>3.1.1.4</t>
  </si>
  <si>
    <t>3.1.1.1</t>
  </si>
  <si>
    <t>3.1.1.2</t>
  </si>
  <si>
    <t>3.1.1.3</t>
  </si>
  <si>
    <t>Extensão (km)</t>
  </si>
  <si>
    <t>Fresagem Descontínua</t>
  </si>
  <si>
    <t>Pintura de Ligação</t>
  </si>
  <si>
    <t>Micro-revest</t>
  </si>
  <si>
    <t>CBUQ</t>
  </si>
  <si>
    <t>Micro/km</t>
  </si>
  <si>
    <t>HR4/km</t>
  </si>
  <si>
    <t>PNV</t>
  </si>
  <si>
    <t>Ano</t>
  </si>
  <si>
    <t>Peso custo</t>
  </si>
  <si>
    <t>HR6</t>
  </si>
  <si>
    <t>HR5</t>
  </si>
  <si>
    <t>HR7</t>
  </si>
  <si>
    <t>HR9</t>
  </si>
  <si>
    <t>HR8</t>
  </si>
  <si>
    <t>Micro*1,5/km</t>
  </si>
  <si>
    <t>HR4*1,5/km</t>
  </si>
  <si>
    <t>Micro*1,5</t>
  </si>
  <si>
    <t>HR4*1,5</t>
  </si>
  <si>
    <t>HR10</t>
  </si>
  <si>
    <t>153BGO0312</t>
  </si>
  <si>
    <t>153BGO0330</t>
  </si>
  <si>
    <t>153BGO0340</t>
  </si>
  <si>
    <t>153BGO0350</t>
  </si>
  <si>
    <t>153BGO0370</t>
  </si>
  <si>
    <t>153BGO0390</t>
  </si>
  <si>
    <t>153BGO0392</t>
  </si>
  <si>
    <t>153BGO0410</t>
  </si>
  <si>
    <t>153BGO0412</t>
  </si>
  <si>
    <t>153BGO0430</t>
  </si>
  <si>
    <t>153BGO0450</t>
  </si>
  <si>
    <t>153BGO0452</t>
  </si>
  <si>
    <t>153BGO0470</t>
  </si>
  <si>
    <t>153BGO0471</t>
  </si>
  <si>
    <t>153BGO0472</t>
  </si>
  <si>
    <t>153BGO0474</t>
  </si>
  <si>
    <t>153BGO0490</t>
  </si>
  <si>
    <t>153BGO0495</t>
  </si>
  <si>
    <t>153BGO0510</t>
  </si>
  <si>
    <t>153BGO0530</t>
  </si>
  <si>
    <t>153BGO0550</t>
  </si>
  <si>
    <t>153BGO0552</t>
  </si>
  <si>
    <t>153BGO0560</t>
  </si>
  <si>
    <t>153BTO0265</t>
  </si>
  <si>
    <t>153BTO0270</t>
  </si>
  <si>
    <t>153BTO0275</t>
  </si>
  <si>
    <t>153BTO0280</t>
  </si>
  <si>
    <t>153BTO0290</t>
  </si>
  <si>
    <t>153BTO0295</t>
  </si>
  <si>
    <t>153BTO0300</t>
  </si>
  <si>
    <t>153BTO0305</t>
  </si>
  <si>
    <t>153BTO0310</t>
  </si>
  <si>
    <t>153BGO0570</t>
  </si>
  <si>
    <t>Ext</t>
  </si>
  <si>
    <t>PS/PD</t>
  </si>
  <si>
    <t>153BTO0260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</si>
</sst>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0.000"/>
    <numFmt numFmtId="165" formatCode="\$#,##0\ ;\(\$#,##0\)"/>
    <numFmt numFmtId="166" formatCode="_(&quot;Cr$&quot;* #,##0.00_);_(&quot;Cr$&quot;* \(#,##0.00\);_(&quot;Cr$&quot;* &quot;-&quot;??_);_(@_)"/>
    <numFmt numFmtId="167" formatCode="#."/>
    <numFmt numFmtId="168" formatCode="_(* #,##0.00_);_(* \(#,##0.00\);_(* &quot;-&quot;??_);_(@_)"/>
    <numFmt numFmtId="169" formatCode="0.0"/>
    <numFmt numFmtId="170" formatCode="#,##0.0"/>
    <numFmt numFmtId="171" formatCode="0.0%"/>
  </numFmts>
  <fonts count="24" x14ac:knownFonts="1">
    <font>
      <sz val="11"/>
      <color theme="1"/>
      <name val="Calibri"/>
      <family val="2"/>
      <scheme val="minor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name val="Arial"/>
      <family val="2"/>
    </font>
    <font>
      <sz val="10"/>
      <color indexed="24"/>
      <name val="Arial"/>
      <family val="2"/>
    </font>
    <font>
      <sz val="12"/>
      <color indexed="24"/>
      <name val="Arial"/>
      <family val="2"/>
    </font>
    <font>
      <u/>
      <sz val="9"/>
      <color indexed="12"/>
      <name val="Comic Sans MS"/>
      <family val="4"/>
    </font>
    <font>
      <sz val="10"/>
      <name val="Courier"/>
      <family val="3"/>
    </font>
    <font>
      <sz val="10"/>
      <name val="MS Sans Serif"/>
      <family val="2"/>
    </font>
    <font>
      <sz val="10"/>
      <name val="Arial"/>
      <family val="2"/>
    </font>
    <font>
      <sz val="1"/>
      <color indexed="16"/>
      <name val="Courier"/>
      <family val="3"/>
    </font>
    <font>
      <b/>
      <sz val="8"/>
      <color indexed="10"/>
      <name val="Arial"/>
      <family val="2"/>
    </font>
    <font>
      <sz val="1"/>
      <color indexed="18"/>
      <name val="Courier"/>
      <family val="3"/>
    </font>
    <font>
      <b/>
      <sz val="1"/>
      <color indexed="16"/>
      <name val="Courier"/>
      <family val="3"/>
    </font>
    <font>
      <b/>
      <sz val="8"/>
      <name val="Calibri"/>
      <family val="2"/>
    </font>
    <font>
      <sz val="8"/>
      <name val="Calibri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2F4A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  <xf numFmtId="165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7" fillId="0" borderId="0"/>
    <xf numFmtId="0" fontId="8" fillId="0" borderId="0"/>
    <xf numFmtId="0" fontId="17" fillId="0" borderId="0"/>
    <xf numFmtId="0" fontId="9" fillId="0" borderId="0"/>
    <xf numFmtId="0" fontId="3" fillId="0" borderId="0"/>
    <xf numFmtId="0" fontId="9" fillId="0" borderId="0"/>
    <xf numFmtId="9" fontId="17" fillId="0" borderId="0" applyFont="0" applyFill="0" applyBorder="0" applyAlignment="0" applyProtection="0"/>
    <xf numFmtId="167" fontId="10" fillId="0" borderId="0">
      <protection locked="0"/>
    </xf>
    <xf numFmtId="167" fontId="10" fillId="0" borderId="0">
      <protection locked="0"/>
    </xf>
    <xf numFmtId="9" fontId="3" fillId="0" borderId="0" applyFont="0" applyFill="0" applyBorder="0" applyAlignment="0" applyProtection="0"/>
    <xf numFmtId="4" fontId="11" fillId="2" borderId="1" applyBorder="0" applyProtection="0"/>
    <xf numFmtId="167" fontId="12" fillId="0" borderId="0">
      <protection locked="0"/>
    </xf>
    <xf numFmtId="168" fontId="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9" fillId="0" borderId="0" applyFont="0" applyFill="0" applyBorder="0" applyAlignment="0" applyProtection="0"/>
    <xf numFmtId="167" fontId="13" fillId="0" borderId="0">
      <protection locked="0"/>
    </xf>
    <xf numFmtId="167" fontId="13" fillId="0" borderId="0">
      <protection locked="0"/>
    </xf>
    <xf numFmtId="3" fontId="5" fillId="0" borderId="0" applyFont="0" applyFill="0" applyBorder="0" applyAlignment="0" applyProtection="0"/>
  </cellStyleXfs>
  <cellXfs count="68">
    <xf numFmtId="0" fontId="0" fillId="0" borderId="0" xfId="0"/>
    <xf numFmtId="0" fontId="18" fillId="0" borderId="0" xfId="0" applyFont="1"/>
    <xf numFmtId="4" fontId="18" fillId="0" borderId="0" xfId="0" applyNumberFormat="1" applyFont="1"/>
    <xf numFmtId="169" fontId="15" fillId="0" borderId="0" xfId="16" applyNumberFormat="1" applyFont="1" applyBorder="1" applyAlignment="1">
      <alignment horizontal="right"/>
    </xf>
    <xf numFmtId="164" fontId="15" fillId="0" borderId="0" xfId="16" applyNumberFormat="1" applyFont="1" applyBorder="1" applyAlignment="1">
      <alignment horizontal="center"/>
    </xf>
    <xf numFmtId="170" fontId="18" fillId="0" borderId="0" xfId="0" applyNumberFormat="1" applyFont="1"/>
    <xf numFmtId="3" fontId="18" fillId="0" borderId="0" xfId="0" applyNumberFormat="1" applyFont="1"/>
    <xf numFmtId="2" fontId="18" fillId="0" borderId="0" xfId="0" applyNumberFormat="1" applyFont="1"/>
    <xf numFmtId="4" fontId="18" fillId="0" borderId="0" xfId="0" applyNumberFormat="1" applyFont="1" applyBorder="1"/>
    <xf numFmtId="2" fontId="18" fillId="0" borderId="0" xfId="0" applyNumberFormat="1" applyFont="1" applyBorder="1"/>
    <xf numFmtId="0" fontId="18" fillId="0" borderId="0" xfId="0" applyFont="1" applyBorder="1"/>
    <xf numFmtId="0" fontId="19" fillId="3" borderId="3" xfId="0" applyFont="1" applyFill="1" applyBorder="1"/>
    <xf numFmtId="0" fontId="19" fillId="3" borderId="4" xfId="0" applyFont="1" applyFill="1" applyBorder="1"/>
    <xf numFmtId="0" fontId="19" fillId="3" borderId="5" xfId="0" applyFont="1" applyFill="1" applyBorder="1"/>
    <xf numFmtId="0" fontId="19" fillId="3" borderId="2" xfId="0" applyFont="1" applyFill="1" applyBorder="1"/>
    <xf numFmtId="0" fontId="19" fillId="3" borderId="2" xfId="0" applyFont="1" applyFill="1" applyBorder="1" applyAlignment="1">
      <alignment wrapText="1"/>
    </xf>
    <xf numFmtId="0" fontId="19" fillId="4" borderId="3" xfId="0" applyFont="1" applyFill="1" applyBorder="1"/>
    <xf numFmtId="0" fontId="19" fillId="4" borderId="4" xfId="0" applyFont="1" applyFill="1" applyBorder="1"/>
    <xf numFmtId="0" fontId="19" fillId="4" borderId="5" xfId="0" applyFont="1" applyFill="1" applyBorder="1"/>
    <xf numFmtId="0" fontId="19" fillId="4" borderId="2" xfId="0" applyFont="1" applyFill="1" applyBorder="1"/>
    <xf numFmtId="0" fontId="19" fillId="4" borderId="2" xfId="0" applyFont="1" applyFill="1" applyBorder="1" applyAlignment="1">
      <alignment wrapText="1"/>
    </xf>
    <xf numFmtId="170" fontId="19" fillId="3" borderId="2" xfId="0" applyNumberFormat="1" applyFont="1" applyFill="1" applyBorder="1"/>
    <xf numFmtId="170" fontId="19" fillId="4" borderId="2" xfId="0" applyNumberFormat="1" applyFont="1" applyFill="1" applyBorder="1"/>
    <xf numFmtId="0" fontId="19" fillId="0" borderId="3" xfId="0" applyFont="1" applyBorder="1"/>
    <xf numFmtId="0" fontId="19" fillId="0" borderId="5" xfId="0" applyFont="1" applyBorder="1"/>
    <xf numFmtId="0" fontId="19" fillId="0" borderId="2" xfId="0" applyFont="1" applyBorder="1"/>
    <xf numFmtId="169" fontId="18" fillId="0" borderId="2" xfId="0" applyNumberFormat="1" applyFont="1" applyBorder="1"/>
    <xf numFmtId="0" fontId="20" fillId="0" borderId="0" xfId="17" applyFont="1"/>
    <xf numFmtId="0" fontId="21" fillId="0" borderId="0" xfId="17" applyFont="1"/>
    <xf numFmtId="0" fontId="22" fillId="0" borderId="0" xfId="0" applyFont="1"/>
    <xf numFmtId="3" fontId="21" fillId="0" borderId="0" xfId="17" applyNumberFormat="1" applyFont="1"/>
    <xf numFmtId="171" fontId="21" fillId="0" borderId="0" xfId="18" applyNumberFormat="1" applyFont="1"/>
    <xf numFmtId="171" fontId="21" fillId="5" borderId="0" xfId="18" applyNumberFormat="1" applyFont="1" applyFill="1"/>
    <xf numFmtId="171" fontId="21" fillId="6" borderId="0" xfId="18" applyNumberFormat="1" applyFont="1" applyFill="1"/>
    <xf numFmtId="168" fontId="21" fillId="0" borderId="0" xfId="4" applyFont="1"/>
    <xf numFmtId="0" fontId="16" fillId="0" borderId="0" xfId="17" applyFont="1"/>
    <xf numFmtId="3" fontId="18" fillId="0" borderId="2" xfId="0" applyNumberFormat="1" applyFont="1" applyBorder="1"/>
    <xf numFmtId="1" fontId="18" fillId="0" borderId="0" xfId="0" applyNumberFormat="1" applyFont="1"/>
    <xf numFmtId="9" fontId="18" fillId="3" borderId="2" xfId="18" applyFont="1" applyFill="1" applyBorder="1"/>
    <xf numFmtId="9" fontId="18" fillId="4" borderId="2" xfId="18" applyFont="1" applyFill="1" applyBorder="1"/>
    <xf numFmtId="164" fontId="15" fillId="0" borderId="0" xfId="16" applyNumberFormat="1" applyFont="1" applyFill="1" applyBorder="1" applyAlignment="1">
      <alignment horizontal="center"/>
    </xf>
    <xf numFmtId="0" fontId="19" fillId="0" borderId="4" xfId="0" applyFont="1" applyBorder="1"/>
    <xf numFmtId="0" fontId="14" fillId="0" borderId="0" xfId="16" applyFont="1" applyFill="1" applyBorder="1" applyAlignment="1">
      <alignment horizontal="centerContinuous"/>
    </xf>
    <xf numFmtId="0" fontId="18" fillId="7" borderId="0" xfId="0" applyFont="1" applyFill="1"/>
    <xf numFmtId="0" fontId="14" fillId="8" borderId="2" xfId="16" applyFont="1" applyFill="1" applyBorder="1" applyAlignment="1">
      <alignment horizontal="center"/>
    </xf>
    <xf numFmtId="0" fontId="14" fillId="0" borderId="0" xfId="16" applyFont="1" applyFill="1" applyBorder="1" applyAlignment="1">
      <alignment horizontal="left"/>
    </xf>
    <xf numFmtId="0" fontId="19" fillId="0" borderId="0" xfId="0" applyFont="1"/>
    <xf numFmtId="0" fontId="18" fillId="7" borderId="2" xfId="0" applyFont="1" applyFill="1" applyBorder="1"/>
    <xf numFmtId="0" fontId="18" fillId="7" borderId="2" xfId="0" applyFont="1" applyFill="1" applyBorder="1" applyAlignment="1">
      <alignment horizontal="center"/>
    </xf>
    <xf numFmtId="169" fontId="15" fillId="7" borderId="7" xfId="16" applyNumberFormat="1" applyFont="1" applyFill="1" applyBorder="1" applyAlignment="1">
      <alignment horizontal="right"/>
    </xf>
    <xf numFmtId="169" fontId="15" fillId="7" borderId="6" xfId="16" applyNumberFormat="1" applyFont="1" applyFill="1" applyBorder="1" applyAlignment="1">
      <alignment horizontal="right"/>
    </xf>
    <xf numFmtId="164" fontId="15" fillId="7" borderId="6" xfId="16" applyNumberFormat="1" applyFont="1" applyFill="1" applyBorder="1" applyAlignment="1">
      <alignment horizontal="center"/>
    </xf>
    <xf numFmtId="0" fontId="19" fillId="3" borderId="5" xfId="0" applyFont="1" applyFill="1" applyBorder="1" applyAlignment="1">
      <alignment wrapText="1"/>
    </xf>
    <xf numFmtId="0" fontId="19" fillId="0" borderId="6" xfId="0" applyFont="1" applyBorder="1"/>
    <xf numFmtId="0" fontId="18" fillId="0" borderId="2" xfId="0" applyFont="1" applyBorder="1"/>
    <xf numFmtId="9" fontId="18" fillId="0" borderId="0" xfId="18" applyFont="1" applyFill="1" applyBorder="1"/>
    <xf numFmtId="169" fontId="15" fillId="0" borderId="0" xfId="16" applyNumberFormat="1" applyFont="1" applyFill="1" applyBorder="1" applyAlignment="1">
      <alignment horizontal="right"/>
    </xf>
    <xf numFmtId="0" fontId="18" fillId="0" borderId="0" xfId="0" applyFont="1" applyFill="1" applyBorder="1"/>
    <xf numFmtId="169" fontId="18" fillId="0" borderId="0" xfId="0" applyNumberFormat="1" applyFont="1" applyFill="1" applyBorder="1"/>
    <xf numFmtId="3" fontId="18" fillId="0" borderId="0" xfId="0" applyNumberFormat="1" applyFont="1" applyFill="1" applyBorder="1"/>
    <xf numFmtId="169" fontId="15" fillId="7" borderId="8" xfId="16" applyNumberFormat="1" applyFont="1" applyFill="1" applyBorder="1" applyAlignment="1">
      <alignment horizontal="right"/>
    </xf>
    <xf numFmtId="169" fontId="15" fillId="7" borderId="2" xfId="16" applyNumberFormat="1" applyFont="1" applyFill="1" applyBorder="1" applyAlignment="1">
      <alignment horizontal="right"/>
    </xf>
    <xf numFmtId="164" fontId="15" fillId="7" borderId="2" xfId="16" applyNumberFormat="1" applyFont="1" applyFill="1" applyBorder="1" applyAlignment="1">
      <alignment horizontal="center"/>
    </xf>
    <xf numFmtId="0" fontId="21" fillId="9" borderId="0" xfId="17" applyFont="1" applyFill="1"/>
    <xf numFmtId="3" fontId="21" fillId="9" borderId="0" xfId="17" applyNumberFormat="1" applyFont="1" applyFill="1"/>
    <xf numFmtId="0" fontId="18" fillId="0" borderId="0" xfId="0" applyFont="1" applyFill="1" applyBorder="1" applyAlignment="1">
      <alignment horizontal="center"/>
    </xf>
    <xf numFmtId="0" fontId="22" fillId="0" borderId="0" xfId="0" applyFont="1" applyFill="1" applyBorder="1"/>
    <xf numFmtId="0" fontId="18" fillId="0" borderId="0" xfId="0" applyFont="1" applyAlignment="1">
      <alignment horizontal="center"/>
    </xf>
  </cellXfs>
  <cellStyles count="32">
    <cellStyle name="Cabeçalho 1" xfId="1"/>
    <cellStyle name="Cabeçalho 2" xfId="2"/>
    <cellStyle name="Comma 2" xfId="3"/>
    <cellStyle name="Comma_Sheet2" xfId="4"/>
    <cellStyle name="Comma0" xfId="5"/>
    <cellStyle name="Data" xfId="6"/>
    <cellStyle name="Fixo" xfId="7"/>
    <cellStyle name="Hyperlink 2" xfId="8"/>
    <cellStyle name="Indefinido" xfId="9"/>
    <cellStyle name="Moeda0" xfId="10"/>
    <cellStyle name="mpenho" xfId="11"/>
    <cellStyle name="Normal" xfId="0" builtinId="0"/>
    <cellStyle name="Normal 2" xfId="12"/>
    <cellStyle name="Normal 2 2" xfId="13"/>
    <cellStyle name="Normal 2 3" xfId="14"/>
    <cellStyle name="Normal 3" xfId="15"/>
    <cellStyle name="Normal_Sheet1" xfId="16"/>
    <cellStyle name="Normal_Sheet2" xfId="17"/>
    <cellStyle name="Percent" xfId="18" builtinId="5"/>
    <cellStyle name="Percentual" xfId="19"/>
    <cellStyle name="Ponto" xfId="20"/>
    <cellStyle name="Porcentagem 2" xfId="21"/>
    <cellStyle name="Ricardo" xfId="22"/>
    <cellStyle name="Separador de m" xfId="23"/>
    <cellStyle name="Separador de milhares 2" xfId="24"/>
    <cellStyle name="Separador de milhares 2 2" xfId="25"/>
    <cellStyle name="Separador de milhares 2 2 2" xfId="26"/>
    <cellStyle name="Separador de milhares 3" xfId="27"/>
    <cellStyle name="Separador de milhares 3 2" xfId="28"/>
    <cellStyle name="Titulo1" xfId="29"/>
    <cellStyle name="Titulo2" xfId="30"/>
    <cellStyle name="Vírgula0" xfId="31"/>
  </cellStyles>
  <dxfs count="0"/>
  <tableStyles count="0" defaultTableStyle="TableStyleMedium2" defaultPivotStyle="PivotStyleLight16"/>
  <colors>
    <mruColors>
      <color rgb="FFF2F4A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A90"/>
  <sheetViews>
    <sheetView topLeftCell="A31" zoomScale="85" zoomScaleNormal="85" workbookViewId="0">
      <selection activeCell="AI37" sqref="AI37:AI54"/>
    </sheetView>
  </sheetViews>
  <sheetFormatPr defaultRowHeight="11.25" x14ac:dyDescent="0.2"/>
  <cols>
    <col min="1" max="1" width="7.5703125" style="1" customWidth="1"/>
    <col min="2" max="3" width="7.140625" style="1" customWidth="1"/>
    <col min="4" max="4" width="6.7109375" style="1" customWidth="1"/>
    <col min="5" max="34" width="5.5703125" style="1" customWidth="1"/>
    <col min="35" max="35" width="10.42578125" style="1" bestFit="1" customWidth="1"/>
    <col min="36" max="66" width="7.140625" style="1" customWidth="1"/>
    <col min="67" max="70" width="9.85546875" style="1" customWidth="1"/>
    <col min="71" max="71" width="8.140625" style="1" customWidth="1"/>
    <col min="72" max="72" width="6.7109375" style="1" customWidth="1"/>
    <col min="73" max="73" width="10.140625" style="1" customWidth="1"/>
    <col min="74" max="74" width="6.7109375" style="1" customWidth="1"/>
    <col min="75" max="75" width="8.140625" style="1" customWidth="1"/>
    <col min="76" max="76" width="6.7109375" style="1" customWidth="1"/>
    <col min="77" max="93" width="8.140625" style="1" customWidth="1"/>
    <col min="94" max="94" width="9.85546875" style="1" customWidth="1"/>
    <col min="95" max="95" width="8.140625" style="1" customWidth="1"/>
    <col min="96" max="96" width="6.7109375" style="1" customWidth="1"/>
    <col min="97" max="97" width="10.140625" style="1" customWidth="1"/>
    <col min="98" max="98" width="6.7109375" style="1" customWidth="1"/>
    <col min="99" max="99" width="8.140625" style="1" customWidth="1"/>
    <col min="100" max="100" width="6.7109375" style="1" customWidth="1"/>
    <col min="101" max="101" width="8.140625" style="1" customWidth="1"/>
    <col min="102" max="16384" width="9.140625" style="1"/>
  </cols>
  <sheetData>
    <row r="1" spans="1:105" x14ac:dyDescent="0.2">
      <c r="BR1" s="11" t="s">
        <v>18</v>
      </c>
      <c r="BS1" s="12"/>
      <c r="BT1" s="12"/>
      <c r="BU1" s="12"/>
      <c r="BV1" s="12"/>
      <c r="BW1" s="12"/>
      <c r="BX1" s="12"/>
      <c r="BY1" s="13"/>
      <c r="BZ1" s="16" t="s">
        <v>28</v>
      </c>
      <c r="CA1" s="17"/>
      <c r="CB1" s="17"/>
      <c r="CC1" s="17"/>
      <c r="CD1" s="17"/>
      <c r="CE1" s="17"/>
      <c r="CF1" s="17"/>
      <c r="CG1" s="18"/>
      <c r="CH1" s="12" t="s">
        <v>29</v>
      </c>
      <c r="CI1" s="12"/>
      <c r="CJ1" s="12"/>
      <c r="CK1" s="12"/>
      <c r="CL1" s="12"/>
      <c r="CM1" s="12"/>
      <c r="CN1" s="12"/>
      <c r="CO1" s="12"/>
      <c r="CP1" s="16" t="s">
        <v>19</v>
      </c>
      <c r="CQ1" s="17"/>
      <c r="CR1" s="17"/>
      <c r="CS1" s="17"/>
      <c r="CT1" s="17"/>
      <c r="CU1" s="17"/>
      <c r="CV1" s="17"/>
      <c r="CW1" s="18"/>
    </row>
    <row r="2" spans="1:105" x14ac:dyDescent="0.2"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R2" s="14" t="s">
        <v>9</v>
      </c>
      <c r="BS2" s="14" t="s">
        <v>10</v>
      </c>
      <c r="BT2" s="14" t="s">
        <v>11</v>
      </c>
      <c r="BU2" s="14" t="s">
        <v>12</v>
      </c>
      <c r="BV2" s="14" t="s">
        <v>11</v>
      </c>
      <c r="BW2" s="14" t="s">
        <v>10</v>
      </c>
      <c r="BX2" s="14" t="s">
        <v>11</v>
      </c>
      <c r="BY2" s="14" t="s">
        <v>10</v>
      </c>
      <c r="BZ2" s="19" t="s">
        <v>9</v>
      </c>
      <c r="CA2" s="19" t="s">
        <v>10</v>
      </c>
      <c r="CB2" s="19" t="s">
        <v>11</v>
      </c>
      <c r="CC2" s="19" t="s">
        <v>12</v>
      </c>
      <c r="CD2" s="19" t="s">
        <v>11</v>
      </c>
      <c r="CE2" s="19" t="s">
        <v>10</v>
      </c>
      <c r="CF2" s="19" t="s">
        <v>11</v>
      </c>
      <c r="CG2" s="19" t="s">
        <v>10</v>
      </c>
      <c r="CH2" s="14" t="s">
        <v>9</v>
      </c>
      <c r="CI2" s="14" t="s">
        <v>10</v>
      </c>
      <c r="CJ2" s="14" t="s">
        <v>11</v>
      </c>
      <c r="CK2" s="14" t="s">
        <v>12</v>
      </c>
      <c r="CL2" s="14" t="s">
        <v>11</v>
      </c>
      <c r="CM2" s="14" t="s">
        <v>10</v>
      </c>
      <c r="CN2" s="14" t="s">
        <v>11</v>
      </c>
      <c r="CO2" s="14" t="s">
        <v>10</v>
      </c>
      <c r="CP2" s="19" t="s">
        <v>9</v>
      </c>
      <c r="CQ2" s="19" t="s">
        <v>10</v>
      </c>
      <c r="CR2" s="19" t="s">
        <v>11</v>
      </c>
      <c r="CS2" s="19" t="s">
        <v>12</v>
      </c>
      <c r="CT2" s="19" t="s">
        <v>11</v>
      </c>
      <c r="CU2" s="19" t="s">
        <v>10</v>
      </c>
      <c r="CV2" s="19" t="s">
        <v>11</v>
      </c>
      <c r="CW2" s="19" t="s">
        <v>10</v>
      </c>
    </row>
    <row r="3" spans="1:105" ht="33.75" x14ac:dyDescent="0.2">
      <c r="B3" s="42"/>
      <c r="C3" s="42"/>
      <c r="D3" s="42"/>
      <c r="E3" s="45">
        <v>2014</v>
      </c>
      <c r="F3" s="45">
        <v>2015</v>
      </c>
      <c r="G3" s="45">
        <v>2016</v>
      </c>
      <c r="H3" s="45">
        <v>2017</v>
      </c>
      <c r="I3" s="45">
        <v>2018</v>
      </c>
      <c r="J3" s="45">
        <v>2019</v>
      </c>
      <c r="K3" s="45">
        <v>2020</v>
      </c>
      <c r="L3" s="45">
        <v>2021</v>
      </c>
      <c r="M3" s="45">
        <v>2022</v>
      </c>
      <c r="N3" s="45">
        <v>2023</v>
      </c>
      <c r="O3" s="45">
        <v>2024</v>
      </c>
      <c r="P3" s="45">
        <v>2025</v>
      </c>
      <c r="Q3" s="45">
        <v>2026</v>
      </c>
      <c r="R3" s="45">
        <v>2027</v>
      </c>
      <c r="S3" s="45">
        <v>2028</v>
      </c>
      <c r="T3" s="45">
        <v>2029</v>
      </c>
      <c r="U3" s="45">
        <v>2030</v>
      </c>
      <c r="V3" s="45">
        <v>2031</v>
      </c>
      <c r="W3" s="45">
        <v>2032</v>
      </c>
      <c r="X3" s="45">
        <v>2033</v>
      </c>
      <c r="Y3" s="45">
        <v>2034</v>
      </c>
      <c r="Z3" s="45">
        <v>2035</v>
      </c>
      <c r="AA3" s="45">
        <v>2036</v>
      </c>
      <c r="AB3" s="45">
        <v>2037</v>
      </c>
      <c r="AC3" s="45">
        <v>2038</v>
      </c>
      <c r="AD3" s="45">
        <v>2039</v>
      </c>
      <c r="AE3" s="45">
        <v>2040</v>
      </c>
      <c r="AF3" s="45">
        <v>2041</v>
      </c>
      <c r="AG3" s="45">
        <v>2042</v>
      </c>
      <c r="AH3" s="45">
        <v>2043</v>
      </c>
      <c r="AJ3" s="45">
        <v>2014</v>
      </c>
      <c r="AK3" s="45">
        <v>2015</v>
      </c>
      <c r="AL3" s="45">
        <v>2016</v>
      </c>
      <c r="AM3" s="45">
        <v>2017</v>
      </c>
      <c r="AN3" s="45">
        <v>2018</v>
      </c>
      <c r="AO3" s="45">
        <v>2019</v>
      </c>
      <c r="AP3" s="45">
        <v>2020</v>
      </c>
      <c r="AQ3" s="45">
        <v>2021</v>
      </c>
      <c r="AR3" s="45">
        <v>2022</v>
      </c>
      <c r="AS3" s="45">
        <v>2023</v>
      </c>
      <c r="AT3" s="45">
        <v>2024</v>
      </c>
      <c r="AU3" s="45">
        <v>2025</v>
      </c>
      <c r="AV3" s="45">
        <v>2026</v>
      </c>
      <c r="AW3" s="45">
        <v>2027</v>
      </c>
      <c r="AX3" s="45">
        <v>2028</v>
      </c>
      <c r="AY3" s="45">
        <v>2029</v>
      </c>
      <c r="AZ3" s="45">
        <v>2030</v>
      </c>
      <c r="BA3" s="45">
        <v>2031</v>
      </c>
      <c r="BB3" s="45">
        <v>2032</v>
      </c>
      <c r="BC3" s="45">
        <v>2033</v>
      </c>
      <c r="BD3" s="45">
        <v>2034</v>
      </c>
      <c r="BE3" s="45">
        <v>2035</v>
      </c>
      <c r="BF3" s="45">
        <v>2036</v>
      </c>
      <c r="BG3" s="45">
        <v>2037</v>
      </c>
      <c r="BH3" s="45">
        <v>2038</v>
      </c>
      <c r="BI3" s="45">
        <v>2039</v>
      </c>
      <c r="BJ3" s="45">
        <v>2040</v>
      </c>
      <c r="BK3" s="45">
        <v>2041</v>
      </c>
      <c r="BL3" s="45">
        <v>2042</v>
      </c>
      <c r="BM3" s="45">
        <v>2043</v>
      </c>
      <c r="BN3" s="23" t="s">
        <v>13</v>
      </c>
      <c r="BO3" s="41"/>
      <c r="BP3" s="41"/>
      <c r="BQ3" s="24"/>
      <c r="BR3" s="52" t="s">
        <v>14</v>
      </c>
      <c r="BS3" s="15" t="s">
        <v>15</v>
      </c>
      <c r="BT3" s="15" t="s">
        <v>17</v>
      </c>
      <c r="BU3" s="15" t="s">
        <v>16</v>
      </c>
      <c r="BV3" s="15" t="s">
        <v>17</v>
      </c>
      <c r="BW3" s="15" t="s">
        <v>15</v>
      </c>
      <c r="BX3" s="15" t="s">
        <v>17</v>
      </c>
      <c r="BY3" s="15" t="s">
        <v>15</v>
      </c>
      <c r="BZ3" s="20" t="s">
        <v>14</v>
      </c>
      <c r="CA3" s="20" t="s">
        <v>15</v>
      </c>
      <c r="CB3" s="20" t="s">
        <v>17</v>
      </c>
      <c r="CC3" s="20" t="s">
        <v>16</v>
      </c>
      <c r="CD3" s="20" t="s">
        <v>17</v>
      </c>
      <c r="CE3" s="20" t="s">
        <v>15</v>
      </c>
      <c r="CF3" s="20" t="s">
        <v>17</v>
      </c>
      <c r="CG3" s="20" t="s">
        <v>15</v>
      </c>
      <c r="CH3" s="15" t="s">
        <v>14</v>
      </c>
      <c r="CI3" s="15" t="s">
        <v>15</v>
      </c>
      <c r="CJ3" s="15" t="s">
        <v>17</v>
      </c>
      <c r="CK3" s="15" t="s">
        <v>16</v>
      </c>
      <c r="CL3" s="15" t="s">
        <v>17</v>
      </c>
      <c r="CM3" s="15" t="s">
        <v>15</v>
      </c>
      <c r="CN3" s="15" t="s">
        <v>17</v>
      </c>
      <c r="CO3" s="15" t="s">
        <v>15</v>
      </c>
      <c r="CP3" s="20" t="s">
        <v>14</v>
      </c>
      <c r="CQ3" s="20" t="s">
        <v>15</v>
      </c>
      <c r="CR3" s="20" t="s">
        <v>17</v>
      </c>
      <c r="CS3" s="20" t="s">
        <v>16</v>
      </c>
      <c r="CT3" s="20" t="s">
        <v>17</v>
      </c>
      <c r="CU3" s="20" t="s">
        <v>15</v>
      </c>
      <c r="CV3" s="20" t="s">
        <v>17</v>
      </c>
      <c r="CW3" s="20" t="s">
        <v>15</v>
      </c>
    </row>
    <row r="4" spans="1:105" x14ac:dyDescent="0.2">
      <c r="A4" s="1" t="s">
        <v>67</v>
      </c>
      <c r="B4" s="44" t="s">
        <v>0</v>
      </c>
      <c r="C4" s="44" t="s">
        <v>1</v>
      </c>
      <c r="D4" s="44" t="s">
        <v>2</v>
      </c>
      <c r="E4" s="44" t="s">
        <v>3</v>
      </c>
      <c r="F4" s="44">
        <v>2</v>
      </c>
      <c r="G4" s="44">
        <v>3</v>
      </c>
      <c r="H4" s="44">
        <v>4</v>
      </c>
      <c r="I4" s="44">
        <v>5</v>
      </c>
      <c r="J4" s="44">
        <v>6</v>
      </c>
      <c r="K4" s="44">
        <v>7</v>
      </c>
      <c r="L4" s="44">
        <v>8</v>
      </c>
      <c r="M4" s="44">
        <v>9</v>
      </c>
      <c r="N4" s="44">
        <v>10</v>
      </c>
      <c r="O4" s="44">
        <v>11</v>
      </c>
      <c r="P4" s="44">
        <v>12</v>
      </c>
      <c r="Q4" s="44">
        <v>13</v>
      </c>
      <c r="R4" s="44">
        <v>14</v>
      </c>
      <c r="S4" s="44">
        <v>15</v>
      </c>
      <c r="T4" s="44">
        <v>16</v>
      </c>
      <c r="U4" s="44">
        <v>17</v>
      </c>
      <c r="V4" s="44">
        <v>18</v>
      </c>
      <c r="W4" s="44">
        <v>19</v>
      </c>
      <c r="X4" s="44">
        <v>20</v>
      </c>
      <c r="Y4" s="44">
        <v>21</v>
      </c>
      <c r="Z4" s="44">
        <v>22</v>
      </c>
      <c r="AA4" s="44">
        <v>23</v>
      </c>
      <c r="AB4" s="44">
        <v>24</v>
      </c>
      <c r="AC4" s="44">
        <v>25</v>
      </c>
      <c r="AD4" s="44">
        <v>26</v>
      </c>
      <c r="AE4" s="44">
        <v>27</v>
      </c>
      <c r="AF4" s="44">
        <v>28</v>
      </c>
      <c r="AG4" s="44">
        <v>29</v>
      </c>
      <c r="AH4" s="44">
        <v>30</v>
      </c>
      <c r="AI4" s="25" t="s">
        <v>20</v>
      </c>
      <c r="AJ4" s="44" t="s">
        <v>3</v>
      </c>
      <c r="AK4" s="44">
        <v>2</v>
      </c>
      <c r="AL4" s="44">
        <v>3</v>
      </c>
      <c r="AM4" s="44">
        <v>4</v>
      </c>
      <c r="AN4" s="44">
        <v>5</v>
      </c>
      <c r="AO4" s="44">
        <v>6</v>
      </c>
      <c r="AP4" s="44">
        <v>7</v>
      </c>
      <c r="AQ4" s="44">
        <v>8</v>
      </c>
      <c r="AR4" s="44">
        <v>9</v>
      </c>
      <c r="AS4" s="44">
        <v>10</v>
      </c>
      <c r="AT4" s="44">
        <v>11</v>
      </c>
      <c r="AU4" s="44">
        <v>12</v>
      </c>
      <c r="AV4" s="44">
        <v>13</v>
      </c>
      <c r="AW4" s="44">
        <v>14</v>
      </c>
      <c r="AX4" s="44">
        <v>15</v>
      </c>
      <c r="AY4" s="44">
        <v>16</v>
      </c>
      <c r="AZ4" s="44">
        <v>17</v>
      </c>
      <c r="BA4" s="44">
        <v>18</v>
      </c>
      <c r="BB4" s="44">
        <v>19</v>
      </c>
      <c r="BC4" s="44">
        <v>20</v>
      </c>
      <c r="BD4" s="44">
        <v>21</v>
      </c>
      <c r="BE4" s="44">
        <v>22</v>
      </c>
      <c r="BF4" s="44">
        <v>23</v>
      </c>
      <c r="BG4" s="44">
        <v>24</v>
      </c>
      <c r="BH4" s="44">
        <v>25</v>
      </c>
      <c r="BI4" s="44">
        <v>26</v>
      </c>
      <c r="BJ4" s="44">
        <v>27</v>
      </c>
      <c r="BK4" s="44">
        <v>28</v>
      </c>
      <c r="BL4" s="44">
        <v>29</v>
      </c>
      <c r="BM4" s="44">
        <v>30</v>
      </c>
      <c r="BN4" s="53" t="s">
        <v>4</v>
      </c>
      <c r="BO4" s="53" t="s">
        <v>5</v>
      </c>
      <c r="BP4" s="53" t="s">
        <v>30</v>
      </c>
      <c r="BQ4" s="53" t="s">
        <v>31</v>
      </c>
      <c r="BR4" s="21">
        <v>64.8</v>
      </c>
      <c r="BS4" s="21">
        <v>2160</v>
      </c>
      <c r="BT4" s="21">
        <v>64.8</v>
      </c>
      <c r="BU4" s="21">
        <v>14400</v>
      </c>
      <c r="BV4" s="21">
        <v>0</v>
      </c>
      <c r="BW4" s="21">
        <v>0</v>
      </c>
      <c r="BX4" s="21">
        <v>0</v>
      </c>
      <c r="BY4" s="21">
        <v>0</v>
      </c>
      <c r="BZ4" s="22">
        <v>97.199999999999989</v>
      </c>
      <c r="CA4" s="22">
        <v>3240</v>
      </c>
      <c r="CB4" s="22">
        <v>97.199999999999989</v>
      </c>
      <c r="CC4" s="22">
        <v>21600</v>
      </c>
      <c r="CD4" s="22">
        <v>0</v>
      </c>
      <c r="CE4" s="22">
        <v>0</v>
      </c>
      <c r="CF4" s="22">
        <v>0</v>
      </c>
      <c r="CG4" s="22">
        <v>0</v>
      </c>
      <c r="CH4" s="21">
        <v>97.199999999999989</v>
      </c>
      <c r="CI4" s="21">
        <v>3240</v>
      </c>
      <c r="CJ4" s="21">
        <v>97.199999999999989</v>
      </c>
      <c r="CK4" s="21">
        <v>0</v>
      </c>
      <c r="CL4" s="21">
        <v>864</v>
      </c>
      <c r="CM4" s="21">
        <v>21600</v>
      </c>
      <c r="CN4" s="21">
        <v>224</v>
      </c>
      <c r="CO4" s="21">
        <v>5600</v>
      </c>
      <c r="CP4" s="22">
        <v>64.8</v>
      </c>
      <c r="CQ4" s="22">
        <v>2160</v>
      </c>
      <c r="CR4" s="22">
        <v>64.8</v>
      </c>
      <c r="CS4" s="22">
        <v>0</v>
      </c>
      <c r="CT4" s="22">
        <v>576</v>
      </c>
      <c r="CU4" s="22">
        <v>14400</v>
      </c>
      <c r="CV4" s="22">
        <v>224</v>
      </c>
      <c r="CW4" s="22">
        <v>5600</v>
      </c>
      <c r="CX4" s="1" t="s">
        <v>10</v>
      </c>
      <c r="CY4" s="1" t="s">
        <v>11</v>
      </c>
      <c r="CZ4" s="1" t="s">
        <v>12</v>
      </c>
      <c r="DA4" s="1" t="s">
        <v>9</v>
      </c>
    </row>
    <row r="5" spans="1:105" x14ac:dyDescent="0.2">
      <c r="A5" s="67">
        <v>1</v>
      </c>
      <c r="B5" s="49">
        <v>1.0000000000000001E-5</v>
      </c>
      <c r="C5" s="50">
        <v>16</v>
      </c>
      <c r="D5" s="50">
        <v>15.99999</v>
      </c>
      <c r="E5" s="51" t="s">
        <v>8</v>
      </c>
      <c r="F5" s="51" t="s">
        <v>8</v>
      </c>
      <c r="G5" s="51" t="s">
        <v>8</v>
      </c>
      <c r="H5" s="51" t="s">
        <v>8</v>
      </c>
      <c r="I5" s="51" t="s">
        <v>6</v>
      </c>
      <c r="J5" s="51" t="s">
        <v>8</v>
      </c>
      <c r="K5" s="51" t="s">
        <v>8</v>
      </c>
      <c r="L5" s="51" t="s">
        <v>8</v>
      </c>
      <c r="M5" s="51" t="s">
        <v>8</v>
      </c>
      <c r="N5" s="51" t="s">
        <v>8</v>
      </c>
      <c r="O5" s="51" t="s">
        <v>8</v>
      </c>
      <c r="P5" s="51" t="s">
        <v>5</v>
      </c>
      <c r="Q5" s="51" t="s">
        <v>8</v>
      </c>
      <c r="R5" s="51" t="s">
        <v>8</v>
      </c>
      <c r="S5" s="51" t="s">
        <v>8</v>
      </c>
      <c r="T5" s="51" t="s">
        <v>8</v>
      </c>
      <c r="U5" s="51" t="s">
        <v>8</v>
      </c>
      <c r="V5" s="51" t="s">
        <v>8</v>
      </c>
      <c r="W5" s="51" t="s">
        <v>8</v>
      </c>
      <c r="X5" s="51" t="s">
        <v>5</v>
      </c>
      <c r="Y5" s="51" t="s">
        <v>8</v>
      </c>
      <c r="Z5" s="51" t="s">
        <v>8</v>
      </c>
      <c r="AA5" s="51" t="s">
        <v>8</v>
      </c>
      <c r="AB5" s="51" t="s">
        <v>8</v>
      </c>
      <c r="AC5" s="51" t="s">
        <v>8</v>
      </c>
      <c r="AD5" s="51" t="s">
        <v>8</v>
      </c>
      <c r="AE5" s="51" t="s">
        <v>8</v>
      </c>
      <c r="AF5" s="51" t="s">
        <v>5</v>
      </c>
      <c r="AG5" s="51" t="s">
        <v>8</v>
      </c>
      <c r="AH5" s="51" t="s">
        <v>8</v>
      </c>
      <c r="AI5" s="47" t="s">
        <v>33</v>
      </c>
      <c r="AJ5" s="54" t="str">
        <f>IF(E5="","",IF('Terceira Faixa'!B3="x",Obras!E5&amp;"*1,5",Obras!E5))</f>
        <v/>
      </c>
      <c r="AK5" s="54" t="str">
        <f>IF(F5="","",IF('Terceira Faixa'!C3="x",Obras!F5&amp;"*1,5",Obras!F5))</f>
        <v/>
      </c>
      <c r="AL5" s="54" t="str">
        <f>IF(G5="","",IF('Terceira Faixa'!D3="x",Obras!G5&amp;"*1,5",Obras!G5))</f>
        <v/>
      </c>
      <c r="AM5" s="54" t="str">
        <f>IF(H5="","",IF('Terceira Faixa'!E3="x",Obras!H5&amp;"*1,5",Obras!H5))</f>
        <v/>
      </c>
      <c r="AN5" s="54" t="str">
        <f>IF(I5="","",IF('Terceira Faixa'!F3="x",Obras!I5&amp;"*1,5",Obras!I5))</f>
        <v>HR3</v>
      </c>
      <c r="AO5" s="54" t="str">
        <f>IF(J5="","",IF('Terceira Faixa'!G3="x",Obras!J5&amp;"*1,5",Obras!J5))</f>
        <v/>
      </c>
      <c r="AP5" s="54" t="str">
        <f>IF(K5="","",IF('Terceira Faixa'!H3="x",Obras!K5&amp;"*1,5",Obras!K5))</f>
        <v/>
      </c>
      <c r="AQ5" s="54" t="str">
        <f>IF(L5="","",IF('Terceira Faixa'!I3="x",Obras!L5&amp;"*1,5",Obras!L5))</f>
        <v/>
      </c>
      <c r="AR5" s="54" t="str">
        <f>IF(M5="","",IF('Terceira Faixa'!J3="x",Obras!M5&amp;"*1,5",Obras!M5))</f>
        <v/>
      </c>
      <c r="AS5" s="54" t="str">
        <f>IF(N5="","",IF('Terceira Faixa'!K3="x",Obras!N5&amp;"*1,5",Obras!N5))</f>
        <v/>
      </c>
      <c r="AT5" s="54" t="str">
        <f>IF(O5="","",IF('Terceira Faixa'!L3="x",Obras!O5&amp;"*1,5",Obras!O5))</f>
        <v/>
      </c>
      <c r="AU5" s="54" t="str">
        <f>IF(P5="","",IF('Terceira Faixa'!M3="x",Obras!P5&amp;"*1,5",Obras!P5))</f>
        <v>HR4</v>
      </c>
      <c r="AV5" s="54" t="str">
        <f>IF(Q5="","",IF('Terceira Faixa'!N3="x",Obras!Q5&amp;"*1,5",Obras!Q5))</f>
        <v/>
      </c>
      <c r="AW5" s="54" t="str">
        <f>IF(R5="","",IF('Terceira Faixa'!O3="x",Obras!R5&amp;"*1,5",Obras!R5))</f>
        <v/>
      </c>
      <c r="AX5" s="54" t="str">
        <f>IF(S5="","",IF('Terceira Faixa'!P3="x",Obras!S5&amp;"*1,5",Obras!S5))</f>
        <v/>
      </c>
      <c r="AY5" s="54" t="str">
        <f>IF(T5="","",IF('Terceira Faixa'!Q3="x",Obras!T5&amp;"*1,5",Obras!T5))</f>
        <v/>
      </c>
      <c r="AZ5" s="54" t="str">
        <f>IF(U5="","",IF('Terceira Faixa'!R3="x",Obras!U5&amp;"*1,5",Obras!U5))</f>
        <v/>
      </c>
      <c r="BA5" s="54" t="str">
        <f>IF(V5="","",IF('Terceira Faixa'!S3="x",Obras!V5&amp;"*1,5",Obras!V5))</f>
        <v/>
      </c>
      <c r="BB5" s="54" t="str">
        <f>IF(W5="","",IF('Terceira Faixa'!T3="x",Obras!W5&amp;"*1,5",Obras!W5))</f>
        <v/>
      </c>
      <c r="BC5" s="54" t="str">
        <f>IF(X5="","",IF('Terceira Faixa'!U3="x",Obras!X5&amp;"*1,5",Obras!X5))</f>
        <v>HR4</v>
      </c>
      <c r="BD5" s="54" t="str">
        <f>IF(Y5="","",IF('Terceira Faixa'!V3="x",Obras!Y5&amp;"*1,5",Obras!Y5))</f>
        <v/>
      </c>
      <c r="BE5" s="54" t="str">
        <f>IF(Z5="","",IF('Terceira Faixa'!W3="x",Obras!Z5&amp;"*1,5",Obras!Z5))</f>
        <v/>
      </c>
      <c r="BF5" s="54" t="str">
        <f>IF(AA5="","",IF('Terceira Faixa'!X3="x",Obras!AA5&amp;"*1,5",Obras!AA5))</f>
        <v/>
      </c>
      <c r="BG5" s="54" t="str">
        <f>IF(AB5="","",IF('Terceira Faixa'!Y3="x",Obras!AB5&amp;"*1,5",Obras!AB5))</f>
        <v/>
      </c>
      <c r="BH5" s="54" t="str">
        <f>IF(AC5="","",IF('Terceira Faixa'!Z3="x",Obras!AC5&amp;"*1,5",Obras!AC5))</f>
        <v/>
      </c>
      <c r="BI5" s="54" t="str">
        <f>IF(AD5="","",IF('Terceira Faixa'!AA3="x",Obras!AD5&amp;"*1,5",Obras!AD5))</f>
        <v/>
      </c>
      <c r="BJ5" s="54" t="str">
        <f>IF(AE5="","",IF('Terceira Faixa'!AB3="x",Obras!AE5&amp;"*1,5",Obras!AE5))</f>
        <v/>
      </c>
      <c r="BK5" s="54" t="str">
        <f>IF(AF5="","",IF('Terceira Faixa'!AC3="x",Obras!AF5&amp;"*1,5",Obras!AF5))</f>
        <v>HR4</v>
      </c>
      <c r="BL5" s="54" t="str">
        <f>IF(AG5="","",IF('Terceira Faixa'!AD3="x",Obras!AG5&amp;"*1,5",Obras!AG5))</f>
        <v/>
      </c>
      <c r="BM5" s="54" t="str">
        <f>IF(AH5="","",IF('Terceira Faixa'!AE3="x",Obras!AH5&amp;"*1,5",Obras!AH5))</f>
        <v/>
      </c>
      <c r="BN5" s="26">
        <f>COUNTIF($AO5:$BM5,BN$4)*$D5</f>
        <v>0</v>
      </c>
      <c r="BO5" s="26">
        <f t="shared" ref="BO5:BQ20" si="0">COUNTIF($AO5:$BM5,BO$4)*$D5</f>
        <v>47.999970000000005</v>
      </c>
      <c r="BP5" s="26">
        <f t="shared" si="0"/>
        <v>0</v>
      </c>
      <c r="BQ5" s="26">
        <f t="shared" si="0"/>
        <v>0</v>
      </c>
      <c r="BR5" s="36">
        <f>$BN5*BR$4*$A5</f>
        <v>0</v>
      </c>
      <c r="BS5" s="36">
        <f t="shared" ref="BS5:BY20" si="1">$BN5*BS$4*$A5</f>
        <v>0</v>
      </c>
      <c r="BT5" s="36">
        <f t="shared" si="1"/>
        <v>0</v>
      </c>
      <c r="BU5" s="36">
        <f t="shared" si="1"/>
        <v>0</v>
      </c>
      <c r="BV5" s="36">
        <f t="shared" si="1"/>
        <v>0</v>
      </c>
      <c r="BW5" s="36">
        <f t="shared" si="1"/>
        <v>0</v>
      </c>
      <c r="BX5" s="36">
        <f t="shared" si="1"/>
        <v>0</v>
      </c>
      <c r="BY5" s="36">
        <f t="shared" si="1"/>
        <v>0</v>
      </c>
      <c r="BZ5" s="36">
        <f>$BP5*BZ$4*$A5</f>
        <v>0</v>
      </c>
      <c r="CA5" s="36">
        <f t="shared" ref="CA5:CG20" si="2">$BP5*CA$4*$A5</f>
        <v>0</v>
      </c>
      <c r="CB5" s="36">
        <f t="shared" si="2"/>
        <v>0</v>
      </c>
      <c r="CC5" s="36">
        <f t="shared" si="2"/>
        <v>0</v>
      </c>
      <c r="CD5" s="36">
        <f t="shared" si="2"/>
        <v>0</v>
      </c>
      <c r="CE5" s="36">
        <f t="shared" si="2"/>
        <v>0</v>
      </c>
      <c r="CF5" s="36">
        <f t="shared" si="2"/>
        <v>0</v>
      </c>
      <c r="CG5" s="36">
        <f t="shared" si="2"/>
        <v>0</v>
      </c>
      <c r="CH5" s="36">
        <f>$BQ5*CH$4*$A5</f>
        <v>0</v>
      </c>
      <c r="CI5" s="36">
        <f t="shared" ref="CI5:CO20" si="3">$BQ5*CI$4*$A5</f>
        <v>0</v>
      </c>
      <c r="CJ5" s="36">
        <f t="shared" si="3"/>
        <v>0</v>
      </c>
      <c r="CK5" s="36">
        <f t="shared" si="3"/>
        <v>0</v>
      </c>
      <c r="CL5" s="36">
        <f t="shared" si="3"/>
        <v>0</v>
      </c>
      <c r="CM5" s="36">
        <f t="shared" si="3"/>
        <v>0</v>
      </c>
      <c r="CN5" s="36">
        <f t="shared" si="3"/>
        <v>0</v>
      </c>
      <c r="CO5" s="36">
        <f t="shared" si="3"/>
        <v>0</v>
      </c>
      <c r="CP5" s="36">
        <f>$BO5*CP$4*$A5</f>
        <v>3110.398056</v>
      </c>
      <c r="CQ5" s="36">
        <f t="shared" ref="CQ5:CW20" si="4">$BO5*CQ$4*$A5</f>
        <v>103679.93520000001</v>
      </c>
      <c r="CR5" s="36">
        <f t="shared" si="4"/>
        <v>3110.398056</v>
      </c>
      <c r="CS5" s="36">
        <f t="shared" si="4"/>
        <v>0</v>
      </c>
      <c r="CT5" s="36">
        <f t="shared" si="4"/>
        <v>27647.982720000004</v>
      </c>
      <c r="CU5" s="36">
        <f t="shared" si="4"/>
        <v>691199.56800000009</v>
      </c>
      <c r="CV5" s="36">
        <f t="shared" si="4"/>
        <v>10751.993280000001</v>
      </c>
      <c r="CW5" s="36">
        <f t="shared" si="4"/>
        <v>268799.83200000005</v>
      </c>
      <c r="CX5" s="6">
        <f t="shared" ref="CX5:DA6" si="5">SUMIF($BR$2:$CW$2,CX$4,$BR5:$CW5)</f>
        <v>1063679.3352000001</v>
      </c>
      <c r="CY5" s="6">
        <f t="shared" si="5"/>
        <v>41510.374056000008</v>
      </c>
      <c r="CZ5" s="6">
        <f t="shared" si="5"/>
        <v>0</v>
      </c>
      <c r="DA5" s="6">
        <f t="shared" si="5"/>
        <v>3110.398056</v>
      </c>
    </row>
    <row r="6" spans="1:105" x14ac:dyDescent="0.2">
      <c r="A6" s="67">
        <v>1</v>
      </c>
      <c r="B6" s="49">
        <v>16</v>
      </c>
      <c r="C6" s="50">
        <v>31.9</v>
      </c>
      <c r="D6" s="50">
        <v>15.899999999999999</v>
      </c>
      <c r="E6" s="51" t="s">
        <v>8</v>
      </c>
      <c r="F6" s="51" t="s">
        <v>8</v>
      </c>
      <c r="G6" s="51" t="s">
        <v>8</v>
      </c>
      <c r="H6" s="51" t="s">
        <v>8</v>
      </c>
      <c r="I6" s="51" t="s">
        <v>6</v>
      </c>
      <c r="J6" s="51" t="s">
        <v>8</v>
      </c>
      <c r="K6" s="51" t="s">
        <v>8</v>
      </c>
      <c r="L6" s="51" t="s">
        <v>8</v>
      </c>
      <c r="M6" s="51" t="s">
        <v>8</v>
      </c>
      <c r="N6" s="51" t="s">
        <v>8</v>
      </c>
      <c r="O6" s="51" t="s">
        <v>8</v>
      </c>
      <c r="P6" s="51" t="s">
        <v>8</v>
      </c>
      <c r="Q6" s="51" t="s">
        <v>5</v>
      </c>
      <c r="R6" s="51" t="s">
        <v>8</v>
      </c>
      <c r="S6" s="51" t="s">
        <v>8</v>
      </c>
      <c r="T6" s="51" t="s">
        <v>8</v>
      </c>
      <c r="U6" s="51" t="s">
        <v>8</v>
      </c>
      <c r="V6" s="51" t="s">
        <v>8</v>
      </c>
      <c r="W6" s="51" t="s">
        <v>8</v>
      </c>
      <c r="X6" s="51" t="s">
        <v>8</v>
      </c>
      <c r="Y6" s="51" t="s">
        <v>5</v>
      </c>
      <c r="Z6" s="51" t="s">
        <v>8</v>
      </c>
      <c r="AA6" s="51" t="s">
        <v>8</v>
      </c>
      <c r="AB6" s="51" t="s">
        <v>8</v>
      </c>
      <c r="AC6" s="51" t="s">
        <v>8</v>
      </c>
      <c r="AD6" s="51" t="s">
        <v>8</v>
      </c>
      <c r="AE6" s="51" t="s">
        <v>8</v>
      </c>
      <c r="AF6" s="51" t="s">
        <v>8</v>
      </c>
      <c r="AG6" s="51" t="s">
        <v>5</v>
      </c>
      <c r="AH6" s="51" t="s">
        <v>8</v>
      </c>
      <c r="AI6" s="47" t="s">
        <v>33</v>
      </c>
      <c r="AJ6" s="54" t="str">
        <f>IF(E6="","",IF('Terceira Faixa'!B4="x",Obras!E6&amp;"*1,5",Obras!E6))</f>
        <v/>
      </c>
      <c r="AK6" s="54" t="str">
        <f>IF(F6="","",IF('Terceira Faixa'!C4="x",Obras!F6&amp;"*1,5",Obras!F6))</f>
        <v/>
      </c>
      <c r="AL6" s="54" t="str">
        <f>IF(G6="","",IF('Terceira Faixa'!D4="x",Obras!G6&amp;"*1,5",Obras!G6))</f>
        <v/>
      </c>
      <c r="AM6" s="54" t="str">
        <f>IF(H6="","",IF('Terceira Faixa'!E4="x",Obras!H6&amp;"*1,5",Obras!H6))</f>
        <v/>
      </c>
      <c r="AN6" s="54" t="str">
        <f>IF(I6="","",IF('Terceira Faixa'!F4="x",Obras!I6&amp;"*1,5",Obras!I6))</f>
        <v>HR3</v>
      </c>
      <c r="AO6" s="54" t="str">
        <f>IF(J6="","",IF('Terceira Faixa'!G4="x",Obras!J6&amp;"*1,5",Obras!J6))</f>
        <v/>
      </c>
      <c r="AP6" s="54" t="str">
        <f>IF(K6="","",IF('Terceira Faixa'!H4="x",Obras!K6&amp;"*1,5",Obras!K6))</f>
        <v/>
      </c>
      <c r="AQ6" s="54" t="str">
        <f>IF(L6="","",IF('Terceira Faixa'!I4="x",Obras!L6&amp;"*1,5",Obras!L6))</f>
        <v/>
      </c>
      <c r="AR6" s="54" t="str">
        <f>IF(M6="","",IF('Terceira Faixa'!J4="x",Obras!M6&amp;"*1,5",Obras!M6))</f>
        <v/>
      </c>
      <c r="AS6" s="54" t="str">
        <f>IF(N6="","",IF('Terceira Faixa'!K4="x",Obras!N6&amp;"*1,5",Obras!N6))</f>
        <v/>
      </c>
      <c r="AT6" s="54" t="str">
        <f>IF(O6="","",IF('Terceira Faixa'!L4="x",Obras!O6&amp;"*1,5",Obras!O6))</f>
        <v/>
      </c>
      <c r="AU6" s="54" t="str">
        <f>IF(P6="","",IF('Terceira Faixa'!M4="x",Obras!P6&amp;"*1,5",Obras!P6))</f>
        <v/>
      </c>
      <c r="AV6" s="54" t="str">
        <f>IF(Q6="","",IF('Terceira Faixa'!N4="x",Obras!Q6&amp;"*1,5",Obras!Q6))</f>
        <v>HR4</v>
      </c>
      <c r="AW6" s="54" t="str">
        <f>IF(R6="","",IF('Terceira Faixa'!O4="x",Obras!R6&amp;"*1,5",Obras!R6))</f>
        <v/>
      </c>
      <c r="AX6" s="54" t="str">
        <f>IF(S6="","",IF('Terceira Faixa'!P4="x",Obras!S6&amp;"*1,5",Obras!S6))</f>
        <v/>
      </c>
      <c r="AY6" s="54" t="str">
        <f>IF(T6="","",IF('Terceira Faixa'!Q4="x",Obras!T6&amp;"*1,5",Obras!T6))</f>
        <v/>
      </c>
      <c r="AZ6" s="54" t="str">
        <f>IF(U6="","",IF('Terceira Faixa'!R4="x",Obras!U6&amp;"*1,5",Obras!U6))</f>
        <v/>
      </c>
      <c r="BA6" s="54" t="str">
        <f>IF(V6="","",IF('Terceira Faixa'!S4="x",Obras!V6&amp;"*1,5",Obras!V6))</f>
        <v/>
      </c>
      <c r="BB6" s="54" t="str">
        <f>IF(W6="","",IF('Terceira Faixa'!T4="x",Obras!W6&amp;"*1,5",Obras!W6))</f>
        <v/>
      </c>
      <c r="BC6" s="54" t="str">
        <f>IF(X6="","",IF('Terceira Faixa'!U4="x",Obras!X6&amp;"*1,5",Obras!X6))</f>
        <v/>
      </c>
      <c r="BD6" s="54" t="str">
        <f>IF(Y6="","",IF('Terceira Faixa'!V4="x",Obras!Y6&amp;"*1,5",Obras!Y6))</f>
        <v>HR4</v>
      </c>
      <c r="BE6" s="54" t="str">
        <f>IF(Z6="","",IF('Terceira Faixa'!W4="x",Obras!Z6&amp;"*1,5",Obras!Z6))</f>
        <v/>
      </c>
      <c r="BF6" s="54" t="str">
        <f>IF(AA6="","",IF('Terceira Faixa'!X4="x",Obras!AA6&amp;"*1,5",Obras!AA6))</f>
        <v/>
      </c>
      <c r="BG6" s="54" t="str">
        <f>IF(AB6="","",IF('Terceira Faixa'!Y4="x",Obras!AB6&amp;"*1,5",Obras!AB6))</f>
        <v/>
      </c>
      <c r="BH6" s="54" t="str">
        <f>IF(AC6="","",IF('Terceira Faixa'!Z4="x",Obras!AC6&amp;"*1,5",Obras!AC6))</f>
        <v/>
      </c>
      <c r="BI6" s="54" t="str">
        <f>IF(AD6="","",IF('Terceira Faixa'!AA4="x",Obras!AD6&amp;"*1,5",Obras!AD6))</f>
        <v/>
      </c>
      <c r="BJ6" s="54" t="str">
        <f>IF(AE6="","",IF('Terceira Faixa'!AB4="x",Obras!AE6&amp;"*1,5",Obras!AE6))</f>
        <v/>
      </c>
      <c r="BK6" s="54" t="str">
        <f>IF(AF6="","",IF('Terceira Faixa'!AC4="x",Obras!AF6&amp;"*1,5",Obras!AF6))</f>
        <v/>
      </c>
      <c r="BL6" s="54" t="str">
        <f>IF(AG6="","",IF('Terceira Faixa'!AD4="x",Obras!AG6&amp;"*1,5",Obras!AG6))</f>
        <v>HR4</v>
      </c>
      <c r="BM6" s="54" t="str">
        <f>IF(AH6="","",IF('Terceira Faixa'!AE4="x",Obras!AH6&amp;"*1,5",Obras!AH6))</f>
        <v/>
      </c>
      <c r="BN6" s="26">
        <f t="shared" ref="BN6:BQ37" si="6">COUNTIF($AO6:$BM6,BN$4)*$D6</f>
        <v>0</v>
      </c>
      <c r="BO6" s="26">
        <f t="shared" si="0"/>
        <v>47.699999999999996</v>
      </c>
      <c r="BP6" s="26">
        <f t="shared" si="0"/>
        <v>0</v>
      </c>
      <c r="BQ6" s="26">
        <f t="shared" si="0"/>
        <v>0</v>
      </c>
      <c r="BR6" s="36">
        <f t="shared" ref="BR6:BY37" si="7">$BN6*BR$4*$A6</f>
        <v>0</v>
      </c>
      <c r="BS6" s="36">
        <f t="shared" si="1"/>
        <v>0</v>
      </c>
      <c r="BT6" s="36">
        <f t="shared" si="1"/>
        <v>0</v>
      </c>
      <c r="BU6" s="36">
        <f t="shared" si="1"/>
        <v>0</v>
      </c>
      <c r="BV6" s="36">
        <f t="shared" si="1"/>
        <v>0</v>
      </c>
      <c r="BW6" s="36">
        <f t="shared" si="1"/>
        <v>0</v>
      </c>
      <c r="BX6" s="36">
        <f t="shared" si="1"/>
        <v>0</v>
      </c>
      <c r="BY6" s="36">
        <f t="shared" si="1"/>
        <v>0</v>
      </c>
      <c r="BZ6" s="36">
        <f t="shared" ref="BZ6:CG37" si="8">$BP6*BZ$4*$A6</f>
        <v>0</v>
      </c>
      <c r="CA6" s="36">
        <f t="shared" si="2"/>
        <v>0</v>
      </c>
      <c r="CB6" s="36">
        <f t="shared" si="2"/>
        <v>0</v>
      </c>
      <c r="CC6" s="36">
        <f t="shared" si="2"/>
        <v>0</v>
      </c>
      <c r="CD6" s="36">
        <f t="shared" si="2"/>
        <v>0</v>
      </c>
      <c r="CE6" s="36">
        <f t="shared" si="2"/>
        <v>0</v>
      </c>
      <c r="CF6" s="36">
        <f t="shared" si="2"/>
        <v>0</v>
      </c>
      <c r="CG6" s="36">
        <f t="shared" si="2"/>
        <v>0</v>
      </c>
      <c r="CH6" s="36">
        <f t="shared" ref="CH6:CO37" si="9">$BQ6*CH$4*$A6</f>
        <v>0</v>
      </c>
      <c r="CI6" s="36">
        <f t="shared" si="3"/>
        <v>0</v>
      </c>
      <c r="CJ6" s="36">
        <f t="shared" si="3"/>
        <v>0</v>
      </c>
      <c r="CK6" s="36">
        <f t="shared" si="3"/>
        <v>0</v>
      </c>
      <c r="CL6" s="36">
        <f t="shared" si="3"/>
        <v>0</v>
      </c>
      <c r="CM6" s="36">
        <f t="shared" si="3"/>
        <v>0</v>
      </c>
      <c r="CN6" s="36">
        <f t="shared" si="3"/>
        <v>0</v>
      </c>
      <c r="CO6" s="36">
        <f t="shared" si="3"/>
        <v>0</v>
      </c>
      <c r="CP6" s="36">
        <f t="shared" ref="CP6:CW37" si="10">$BO6*CP$4*$A6</f>
        <v>3090.9599999999996</v>
      </c>
      <c r="CQ6" s="36">
        <f t="shared" si="4"/>
        <v>103031.99999999999</v>
      </c>
      <c r="CR6" s="36">
        <f t="shared" si="4"/>
        <v>3090.9599999999996</v>
      </c>
      <c r="CS6" s="36">
        <f t="shared" si="4"/>
        <v>0</v>
      </c>
      <c r="CT6" s="36">
        <f t="shared" si="4"/>
        <v>27475.199999999997</v>
      </c>
      <c r="CU6" s="36">
        <f t="shared" si="4"/>
        <v>686879.99999999988</v>
      </c>
      <c r="CV6" s="36">
        <f t="shared" si="4"/>
        <v>10684.8</v>
      </c>
      <c r="CW6" s="36">
        <f t="shared" si="4"/>
        <v>267120</v>
      </c>
      <c r="CX6" s="6">
        <f t="shared" si="5"/>
        <v>1057032</v>
      </c>
      <c r="CY6" s="6">
        <f t="shared" si="5"/>
        <v>41250.959999999992</v>
      </c>
      <c r="CZ6" s="6">
        <f t="shared" si="5"/>
        <v>0</v>
      </c>
      <c r="DA6" s="6">
        <f t="shared" si="5"/>
        <v>3090.9599999999996</v>
      </c>
    </row>
    <row r="7" spans="1:105" x14ac:dyDescent="0.2">
      <c r="A7" s="67">
        <v>1</v>
      </c>
      <c r="B7" s="49">
        <v>31.9</v>
      </c>
      <c r="C7" s="50">
        <v>44.9</v>
      </c>
      <c r="D7" s="50">
        <v>13</v>
      </c>
      <c r="E7" s="51" t="s">
        <v>8</v>
      </c>
      <c r="F7" s="51" t="s">
        <v>8</v>
      </c>
      <c r="G7" s="51" t="s">
        <v>8</v>
      </c>
      <c r="H7" s="51" t="s">
        <v>8</v>
      </c>
      <c r="I7" s="51" t="s">
        <v>24</v>
      </c>
      <c r="J7" s="51" t="s">
        <v>8</v>
      </c>
      <c r="K7" s="51" t="s">
        <v>8</v>
      </c>
      <c r="L7" s="51" t="s">
        <v>8</v>
      </c>
      <c r="M7" s="51" t="s">
        <v>8</v>
      </c>
      <c r="N7" s="51" t="s">
        <v>8</v>
      </c>
      <c r="O7" s="51" t="s">
        <v>8</v>
      </c>
      <c r="P7" s="51" t="s">
        <v>8</v>
      </c>
      <c r="Q7" s="51" t="s">
        <v>5</v>
      </c>
      <c r="R7" s="51" t="s">
        <v>8</v>
      </c>
      <c r="S7" s="51" t="s">
        <v>8</v>
      </c>
      <c r="T7" s="51" t="s">
        <v>8</v>
      </c>
      <c r="U7" s="51" t="s">
        <v>8</v>
      </c>
      <c r="V7" s="51" t="s">
        <v>8</v>
      </c>
      <c r="W7" s="51" t="s">
        <v>8</v>
      </c>
      <c r="X7" s="51" t="s">
        <v>8</v>
      </c>
      <c r="Y7" s="51" t="s">
        <v>5</v>
      </c>
      <c r="Z7" s="51" t="s">
        <v>8</v>
      </c>
      <c r="AA7" s="51" t="s">
        <v>8</v>
      </c>
      <c r="AB7" s="51" t="s">
        <v>8</v>
      </c>
      <c r="AC7" s="51" t="s">
        <v>8</v>
      </c>
      <c r="AD7" s="51" t="s">
        <v>8</v>
      </c>
      <c r="AE7" s="51" t="s">
        <v>8</v>
      </c>
      <c r="AF7" s="51" t="s">
        <v>8</v>
      </c>
      <c r="AG7" s="51" t="s">
        <v>5</v>
      </c>
      <c r="AH7" s="51" t="s">
        <v>8</v>
      </c>
      <c r="AI7" s="47" t="s">
        <v>34</v>
      </c>
      <c r="AJ7" s="54" t="str">
        <f>IF(E7="","",IF('Terceira Faixa'!B5="x",Obras!E7&amp;"*1,5",Obras!E7))</f>
        <v/>
      </c>
      <c r="AK7" s="54" t="str">
        <f>IF(F7="","",IF('Terceira Faixa'!C5="x",Obras!F7&amp;"*1,5",Obras!F7))</f>
        <v/>
      </c>
      <c r="AL7" s="54" t="str">
        <f>IF(G7="","",IF('Terceira Faixa'!D5="x",Obras!G7&amp;"*1,5",Obras!G7))</f>
        <v/>
      </c>
      <c r="AM7" s="54" t="str">
        <f>IF(H7="","",IF('Terceira Faixa'!E5="x",Obras!H7&amp;"*1,5",Obras!H7))</f>
        <v/>
      </c>
      <c r="AN7" s="54" t="str">
        <f>IF(I7="","",IF('Terceira Faixa'!F5="x",Obras!I7&amp;"*1,5",Obras!I7))</f>
        <v>HR5</v>
      </c>
      <c r="AO7" s="54" t="str">
        <f>IF(J7="","",IF('Terceira Faixa'!G5="x",Obras!J7&amp;"*1,5",Obras!J7))</f>
        <v/>
      </c>
      <c r="AP7" s="54" t="str">
        <f>IF(K7="","",IF('Terceira Faixa'!H5="x",Obras!K7&amp;"*1,5",Obras!K7))</f>
        <v/>
      </c>
      <c r="AQ7" s="54" t="str">
        <f>IF(L7="","",IF('Terceira Faixa'!I5="x",Obras!L7&amp;"*1,5",Obras!L7))</f>
        <v/>
      </c>
      <c r="AR7" s="54" t="str">
        <f>IF(M7="","",IF('Terceira Faixa'!J5="x",Obras!M7&amp;"*1,5",Obras!M7))</f>
        <v/>
      </c>
      <c r="AS7" s="54" t="str">
        <f>IF(N7="","",IF('Terceira Faixa'!K5="x",Obras!N7&amp;"*1,5",Obras!N7))</f>
        <v/>
      </c>
      <c r="AT7" s="54" t="str">
        <f>IF(O7="","",IF('Terceira Faixa'!L5="x",Obras!O7&amp;"*1,5",Obras!O7))</f>
        <v/>
      </c>
      <c r="AU7" s="54" t="str">
        <f>IF(P7="","",IF('Terceira Faixa'!M5="x",Obras!P7&amp;"*1,5",Obras!P7))</f>
        <v/>
      </c>
      <c r="AV7" s="54" t="str">
        <f>IF(Q7="","",IF('Terceira Faixa'!N5="x",Obras!Q7&amp;"*1,5",Obras!Q7))</f>
        <v>HR4</v>
      </c>
      <c r="AW7" s="54" t="str">
        <f>IF(R7="","",IF('Terceira Faixa'!O5="x",Obras!R7&amp;"*1,5",Obras!R7))</f>
        <v/>
      </c>
      <c r="AX7" s="54" t="str">
        <f>IF(S7="","",IF('Terceira Faixa'!P5="x",Obras!S7&amp;"*1,5",Obras!S7))</f>
        <v/>
      </c>
      <c r="AY7" s="54" t="str">
        <f>IF(T7="","",IF('Terceira Faixa'!Q5="x",Obras!T7&amp;"*1,5",Obras!T7))</f>
        <v/>
      </c>
      <c r="AZ7" s="54" t="str">
        <f>IF(U7="","",IF('Terceira Faixa'!R5="x",Obras!U7&amp;"*1,5",Obras!U7))</f>
        <v/>
      </c>
      <c r="BA7" s="54" t="str">
        <f>IF(V7="","",IF('Terceira Faixa'!S5="x",Obras!V7&amp;"*1,5",Obras!V7))</f>
        <v/>
      </c>
      <c r="BB7" s="54" t="str">
        <f>IF(W7="","",IF('Terceira Faixa'!T5="x",Obras!W7&amp;"*1,5",Obras!W7))</f>
        <v/>
      </c>
      <c r="BC7" s="54" t="str">
        <f>IF(X7="","",IF('Terceira Faixa'!U5="x",Obras!X7&amp;"*1,5",Obras!X7))</f>
        <v/>
      </c>
      <c r="BD7" s="54" t="str">
        <f>IF(Y7="","",IF('Terceira Faixa'!V5="x",Obras!Y7&amp;"*1,5",Obras!Y7))</f>
        <v>HR4</v>
      </c>
      <c r="BE7" s="54" t="str">
        <f>IF(Z7="","",IF('Terceira Faixa'!W5="x",Obras!Z7&amp;"*1,5",Obras!Z7))</f>
        <v/>
      </c>
      <c r="BF7" s="54" t="str">
        <f>IF(AA7="","",IF('Terceira Faixa'!X5="x",Obras!AA7&amp;"*1,5",Obras!AA7))</f>
        <v/>
      </c>
      <c r="BG7" s="54" t="str">
        <f>IF(AB7="","",IF('Terceira Faixa'!Y5="x",Obras!AB7&amp;"*1,5",Obras!AB7))</f>
        <v/>
      </c>
      <c r="BH7" s="54" t="str">
        <f>IF(AC7="","",IF('Terceira Faixa'!Z5="x",Obras!AC7&amp;"*1,5",Obras!AC7))</f>
        <v/>
      </c>
      <c r="BI7" s="54" t="str">
        <f>IF(AD7="","",IF('Terceira Faixa'!AA5="x",Obras!AD7&amp;"*1,5",Obras!AD7))</f>
        <v/>
      </c>
      <c r="BJ7" s="54" t="str">
        <f>IF(AE7="","",IF('Terceira Faixa'!AB5="x",Obras!AE7&amp;"*1,5",Obras!AE7))</f>
        <v/>
      </c>
      <c r="BK7" s="54" t="str">
        <f>IF(AF7="","",IF('Terceira Faixa'!AC5="x",Obras!AF7&amp;"*1,5",Obras!AF7))</f>
        <v/>
      </c>
      <c r="BL7" s="54" t="str">
        <f>IF(AG7="","",IF('Terceira Faixa'!AD5="x",Obras!AG7&amp;"*1,5",Obras!AG7))</f>
        <v>HR4</v>
      </c>
      <c r="BM7" s="54" t="str">
        <f>IF(AH7="","",IF('Terceira Faixa'!AE5="x",Obras!AH7&amp;"*1,5",Obras!AH7))</f>
        <v/>
      </c>
      <c r="BN7" s="26">
        <f t="shared" si="6"/>
        <v>0</v>
      </c>
      <c r="BO7" s="26">
        <f t="shared" si="0"/>
        <v>39</v>
      </c>
      <c r="BP7" s="26">
        <f t="shared" si="0"/>
        <v>0</v>
      </c>
      <c r="BQ7" s="26">
        <f t="shared" si="0"/>
        <v>0</v>
      </c>
      <c r="BR7" s="36">
        <f t="shared" si="7"/>
        <v>0</v>
      </c>
      <c r="BS7" s="36">
        <f t="shared" si="1"/>
        <v>0</v>
      </c>
      <c r="BT7" s="36">
        <f t="shared" si="1"/>
        <v>0</v>
      </c>
      <c r="BU7" s="36">
        <f t="shared" si="1"/>
        <v>0</v>
      </c>
      <c r="BV7" s="36">
        <f t="shared" si="1"/>
        <v>0</v>
      </c>
      <c r="BW7" s="36">
        <f t="shared" si="1"/>
        <v>0</v>
      </c>
      <c r="BX7" s="36">
        <f t="shared" si="1"/>
        <v>0</v>
      </c>
      <c r="BY7" s="36">
        <f t="shared" si="1"/>
        <v>0</v>
      </c>
      <c r="BZ7" s="36">
        <f t="shared" si="8"/>
        <v>0</v>
      </c>
      <c r="CA7" s="36">
        <f t="shared" si="2"/>
        <v>0</v>
      </c>
      <c r="CB7" s="36">
        <f t="shared" si="2"/>
        <v>0</v>
      </c>
      <c r="CC7" s="36">
        <f t="shared" si="2"/>
        <v>0</v>
      </c>
      <c r="CD7" s="36">
        <f t="shared" si="2"/>
        <v>0</v>
      </c>
      <c r="CE7" s="36">
        <f t="shared" si="2"/>
        <v>0</v>
      </c>
      <c r="CF7" s="36">
        <f t="shared" si="2"/>
        <v>0</v>
      </c>
      <c r="CG7" s="36">
        <f t="shared" si="2"/>
        <v>0</v>
      </c>
      <c r="CH7" s="36">
        <f t="shared" si="9"/>
        <v>0</v>
      </c>
      <c r="CI7" s="36">
        <f t="shared" si="3"/>
        <v>0</v>
      </c>
      <c r="CJ7" s="36">
        <f t="shared" si="3"/>
        <v>0</v>
      </c>
      <c r="CK7" s="36">
        <f t="shared" si="3"/>
        <v>0</v>
      </c>
      <c r="CL7" s="36">
        <f t="shared" si="3"/>
        <v>0</v>
      </c>
      <c r="CM7" s="36">
        <f t="shared" si="3"/>
        <v>0</v>
      </c>
      <c r="CN7" s="36">
        <f t="shared" si="3"/>
        <v>0</v>
      </c>
      <c r="CO7" s="36">
        <f t="shared" si="3"/>
        <v>0</v>
      </c>
      <c r="CP7" s="36">
        <f t="shared" si="10"/>
        <v>2527.1999999999998</v>
      </c>
      <c r="CQ7" s="36">
        <f t="shared" si="4"/>
        <v>84240</v>
      </c>
      <c r="CR7" s="36">
        <f t="shared" si="4"/>
        <v>2527.1999999999998</v>
      </c>
      <c r="CS7" s="36">
        <f t="shared" si="4"/>
        <v>0</v>
      </c>
      <c r="CT7" s="36">
        <f t="shared" si="4"/>
        <v>22464</v>
      </c>
      <c r="CU7" s="36">
        <f t="shared" si="4"/>
        <v>561600</v>
      </c>
      <c r="CV7" s="36">
        <f t="shared" si="4"/>
        <v>8736</v>
      </c>
      <c r="CW7" s="36">
        <f t="shared" si="4"/>
        <v>218400</v>
      </c>
      <c r="CX7" s="6">
        <f t="shared" ref="CX7:DA38" si="11">SUMIF($BR$2:$CW$2,CX$4,$BR7:$CW7)</f>
        <v>864240</v>
      </c>
      <c r="CY7" s="6">
        <f t="shared" ref="CY7:DA20" si="12">SUMIF($BR$2:$CW$2,CY$4,$BR7:$CW7)</f>
        <v>33727.199999999997</v>
      </c>
      <c r="CZ7" s="6">
        <f t="shared" si="12"/>
        <v>0</v>
      </c>
      <c r="DA7" s="6">
        <f t="shared" si="12"/>
        <v>2527.1999999999998</v>
      </c>
    </row>
    <row r="8" spans="1:105" x14ac:dyDescent="0.2">
      <c r="A8" s="67">
        <v>1</v>
      </c>
      <c r="B8" s="49">
        <v>44.9</v>
      </c>
      <c r="C8" s="50">
        <v>57.8</v>
      </c>
      <c r="D8" s="50">
        <v>12.899999999999999</v>
      </c>
      <c r="E8" s="51" t="s">
        <v>8</v>
      </c>
      <c r="F8" s="51" t="s">
        <v>8</v>
      </c>
      <c r="G8" s="51" t="s">
        <v>25</v>
      </c>
      <c r="H8" s="51" t="s">
        <v>8</v>
      </c>
      <c r="I8" s="51" t="s">
        <v>8</v>
      </c>
      <c r="J8" s="51" t="s">
        <v>8</v>
      </c>
      <c r="K8" s="51" t="s">
        <v>8</v>
      </c>
      <c r="L8" s="51" t="s">
        <v>8</v>
      </c>
      <c r="M8" s="51" t="s">
        <v>8</v>
      </c>
      <c r="N8" s="51" t="s">
        <v>8</v>
      </c>
      <c r="O8" s="51" t="s">
        <v>8</v>
      </c>
      <c r="P8" s="51" t="s">
        <v>8</v>
      </c>
      <c r="Q8" s="51" t="s">
        <v>5</v>
      </c>
      <c r="R8" s="51" t="s">
        <v>8</v>
      </c>
      <c r="S8" s="51" t="s">
        <v>8</v>
      </c>
      <c r="T8" s="51" t="s">
        <v>8</v>
      </c>
      <c r="U8" s="51" t="s">
        <v>8</v>
      </c>
      <c r="V8" s="51" t="s">
        <v>8</v>
      </c>
      <c r="W8" s="51" t="s">
        <v>8</v>
      </c>
      <c r="X8" s="51" t="s">
        <v>8</v>
      </c>
      <c r="Y8" s="51" t="s">
        <v>8</v>
      </c>
      <c r="Z8" s="51" t="s">
        <v>8</v>
      </c>
      <c r="AA8" s="51" t="s">
        <v>5</v>
      </c>
      <c r="AB8" s="51" t="s">
        <v>8</v>
      </c>
      <c r="AC8" s="51" t="s">
        <v>8</v>
      </c>
      <c r="AD8" s="51" t="s">
        <v>8</v>
      </c>
      <c r="AE8" s="51" t="s">
        <v>8</v>
      </c>
      <c r="AF8" s="51" t="s">
        <v>8</v>
      </c>
      <c r="AG8" s="51" t="s">
        <v>8</v>
      </c>
      <c r="AH8" s="51" t="s">
        <v>5</v>
      </c>
      <c r="AI8" s="47" t="s">
        <v>34</v>
      </c>
      <c r="AJ8" s="54" t="str">
        <f>IF(E8="","",IF('Terceira Faixa'!B6="x",Obras!E8&amp;"*1,5",Obras!E8))</f>
        <v/>
      </c>
      <c r="AK8" s="54" t="str">
        <f>IF(F8="","",IF('Terceira Faixa'!C6="x",Obras!F8&amp;"*1,5",Obras!F8))</f>
        <v/>
      </c>
      <c r="AL8" s="54" t="str">
        <f>IF(G8="","",IF('Terceira Faixa'!D6="x",Obras!G8&amp;"*1,5",Obras!G8))</f>
        <v>HR7</v>
      </c>
      <c r="AM8" s="54" t="str">
        <f>IF(H8="","",IF('Terceira Faixa'!E6="x",Obras!H8&amp;"*1,5",Obras!H8))</f>
        <v/>
      </c>
      <c r="AN8" s="54" t="str">
        <f>IF(I8="","",IF('Terceira Faixa'!F6="x",Obras!I8&amp;"*1,5",Obras!I8))</f>
        <v/>
      </c>
      <c r="AO8" s="54" t="str">
        <f>IF(J8="","",IF('Terceira Faixa'!G6="x",Obras!J8&amp;"*1,5",Obras!J8))</f>
        <v/>
      </c>
      <c r="AP8" s="54" t="str">
        <f>IF(K8="","",IF('Terceira Faixa'!H6="x",Obras!K8&amp;"*1,5",Obras!K8))</f>
        <v/>
      </c>
      <c r="AQ8" s="54" t="str">
        <f>IF(L8="","",IF('Terceira Faixa'!I6="x",Obras!L8&amp;"*1,5",Obras!L8))</f>
        <v/>
      </c>
      <c r="AR8" s="54" t="str">
        <f>IF(M8="","",IF('Terceira Faixa'!J6="x",Obras!M8&amp;"*1,5",Obras!M8))</f>
        <v/>
      </c>
      <c r="AS8" s="54" t="str">
        <f>IF(N8="","",IF('Terceira Faixa'!K6="x",Obras!N8&amp;"*1,5",Obras!N8))</f>
        <v/>
      </c>
      <c r="AT8" s="54" t="str">
        <f>IF(O8="","",IF('Terceira Faixa'!L6="x",Obras!O8&amp;"*1,5",Obras!O8))</f>
        <v/>
      </c>
      <c r="AU8" s="54" t="str">
        <f>IF(P8="","",IF('Terceira Faixa'!M6="x",Obras!P8&amp;"*1,5",Obras!P8))</f>
        <v/>
      </c>
      <c r="AV8" s="54" t="str">
        <f>IF(Q8="","",IF('Terceira Faixa'!N6="x",Obras!Q8&amp;"*1,5",Obras!Q8))</f>
        <v>HR4</v>
      </c>
      <c r="AW8" s="54" t="str">
        <f>IF(R8="","",IF('Terceira Faixa'!O6="x",Obras!R8&amp;"*1,5",Obras!R8))</f>
        <v/>
      </c>
      <c r="AX8" s="54" t="str">
        <f>IF(S8="","",IF('Terceira Faixa'!P6="x",Obras!S8&amp;"*1,5",Obras!S8))</f>
        <v/>
      </c>
      <c r="AY8" s="54" t="str">
        <f>IF(T8="","",IF('Terceira Faixa'!Q6="x",Obras!T8&amp;"*1,5",Obras!T8))</f>
        <v/>
      </c>
      <c r="AZ8" s="54" t="str">
        <f>IF(U8="","",IF('Terceira Faixa'!R6="x",Obras!U8&amp;"*1,5",Obras!U8))</f>
        <v/>
      </c>
      <c r="BA8" s="54" t="str">
        <f>IF(V8="","",IF('Terceira Faixa'!S6="x",Obras!V8&amp;"*1,5",Obras!V8))</f>
        <v/>
      </c>
      <c r="BB8" s="54" t="str">
        <f>IF(W8="","",IF('Terceira Faixa'!T6="x",Obras!W8&amp;"*1,5",Obras!W8))</f>
        <v/>
      </c>
      <c r="BC8" s="54" t="str">
        <f>IF(X8="","",IF('Terceira Faixa'!U6="x",Obras!X8&amp;"*1,5",Obras!X8))</f>
        <v/>
      </c>
      <c r="BD8" s="54" t="str">
        <f>IF(Y8="","",IF('Terceira Faixa'!V6="x",Obras!Y8&amp;"*1,5",Obras!Y8))</f>
        <v/>
      </c>
      <c r="BE8" s="54" t="str">
        <f>IF(Z8="","",IF('Terceira Faixa'!W6="x",Obras!Z8&amp;"*1,5",Obras!Z8))</f>
        <v/>
      </c>
      <c r="BF8" s="54" t="str">
        <f>IF(AA8="","",IF('Terceira Faixa'!X6="x",Obras!AA8&amp;"*1,5",Obras!AA8))</f>
        <v>HR4</v>
      </c>
      <c r="BG8" s="54" t="str">
        <f>IF(AB8="","",IF('Terceira Faixa'!Y6="x",Obras!AB8&amp;"*1,5",Obras!AB8))</f>
        <v/>
      </c>
      <c r="BH8" s="54" t="str">
        <f>IF(AC8="","",IF('Terceira Faixa'!Z6="x",Obras!AC8&amp;"*1,5",Obras!AC8))</f>
        <v/>
      </c>
      <c r="BI8" s="54" t="str">
        <f>IF(AD8="","",IF('Terceira Faixa'!AA6="x",Obras!AD8&amp;"*1,5",Obras!AD8))</f>
        <v/>
      </c>
      <c r="BJ8" s="54" t="str">
        <f>IF(AE8="","",IF('Terceira Faixa'!AB6="x",Obras!AE8&amp;"*1,5",Obras!AE8))</f>
        <v/>
      </c>
      <c r="BK8" s="54" t="str">
        <f>IF(AF8="","",IF('Terceira Faixa'!AC6="x",Obras!AF8&amp;"*1,5",Obras!AF8))</f>
        <v/>
      </c>
      <c r="BL8" s="54" t="str">
        <f>IF(AG8="","",IF('Terceira Faixa'!AD6="x",Obras!AG8&amp;"*1,5",Obras!AG8))</f>
        <v/>
      </c>
      <c r="BM8" s="54" t="str">
        <f>IF(AH8="","",IF('Terceira Faixa'!AE6="x",Obras!AH8&amp;"*1,5",Obras!AH8))</f>
        <v>HR4</v>
      </c>
      <c r="BN8" s="26">
        <f t="shared" si="6"/>
        <v>0</v>
      </c>
      <c r="BO8" s="26">
        <f t="shared" si="0"/>
        <v>38.699999999999996</v>
      </c>
      <c r="BP8" s="26">
        <f t="shared" si="0"/>
        <v>0</v>
      </c>
      <c r="BQ8" s="26">
        <f t="shared" si="0"/>
        <v>0</v>
      </c>
      <c r="BR8" s="36">
        <f t="shared" si="7"/>
        <v>0</v>
      </c>
      <c r="BS8" s="36">
        <f t="shared" si="1"/>
        <v>0</v>
      </c>
      <c r="BT8" s="36">
        <f t="shared" si="1"/>
        <v>0</v>
      </c>
      <c r="BU8" s="36">
        <f t="shared" si="1"/>
        <v>0</v>
      </c>
      <c r="BV8" s="36">
        <f t="shared" si="1"/>
        <v>0</v>
      </c>
      <c r="BW8" s="36">
        <f t="shared" si="1"/>
        <v>0</v>
      </c>
      <c r="BX8" s="36">
        <f t="shared" si="1"/>
        <v>0</v>
      </c>
      <c r="BY8" s="36">
        <f t="shared" si="1"/>
        <v>0</v>
      </c>
      <c r="BZ8" s="36">
        <f t="shared" si="8"/>
        <v>0</v>
      </c>
      <c r="CA8" s="36">
        <f t="shared" si="2"/>
        <v>0</v>
      </c>
      <c r="CB8" s="36">
        <f t="shared" si="2"/>
        <v>0</v>
      </c>
      <c r="CC8" s="36">
        <f t="shared" si="2"/>
        <v>0</v>
      </c>
      <c r="CD8" s="36">
        <f t="shared" si="2"/>
        <v>0</v>
      </c>
      <c r="CE8" s="36">
        <f t="shared" si="2"/>
        <v>0</v>
      </c>
      <c r="CF8" s="36">
        <f t="shared" si="2"/>
        <v>0</v>
      </c>
      <c r="CG8" s="36">
        <f t="shared" si="2"/>
        <v>0</v>
      </c>
      <c r="CH8" s="36">
        <f t="shared" si="9"/>
        <v>0</v>
      </c>
      <c r="CI8" s="36">
        <f t="shared" si="3"/>
        <v>0</v>
      </c>
      <c r="CJ8" s="36">
        <f t="shared" si="3"/>
        <v>0</v>
      </c>
      <c r="CK8" s="36">
        <f t="shared" si="3"/>
        <v>0</v>
      </c>
      <c r="CL8" s="36">
        <f t="shared" si="3"/>
        <v>0</v>
      </c>
      <c r="CM8" s="36">
        <f t="shared" si="3"/>
        <v>0</v>
      </c>
      <c r="CN8" s="36">
        <f t="shared" si="3"/>
        <v>0</v>
      </c>
      <c r="CO8" s="36">
        <f t="shared" si="3"/>
        <v>0</v>
      </c>
      <c r="CP8" s="36">
        <f t="shared" si="10"/>
        <v>2507.7599999999998</v>
      </c>
      <c r="CQ8" s="36">
        <f t="shared" si="4"/>
        <v>83591.999999999985</v>
      </c>
      <c r="CR8" s="36">
        <f t="shared" si="4"/>
        <v>2507.7599999999998</v>
      </c>
      <c r="CS8" s="36">
        <f t="shared" si="4"/>
        <v>0</v>
      </c>
      <c r="CT8" s="36">
        <f t="shared" si="4"/>
        <v>22291.199999999997</v>
      </c>
      <c r="CU8" s="36">
        <f t="shared" si="4"/>
        <v>557279.99999999988</v>
      </c>
      <c r="CV8" s="36">
        <f t="shared" si="4"/>
        <v>8668.7999999999993</v>
      </c>
      <c r="CW8" s="36">
        <f t="shared" si="4"/>
        <v>216719.99999999997</v>
      </c>
      <c r="CX8" s="6">
        <f t="shared" si="11"/>
        <v>857591.99999999988</v>
      </c>
      <c r="CY8" s="6">
        <f t="shared" si="12"/>
        <v>33467.759999999995</v>
      </c>
      <c r="CZ8" s="6">
        <f t="shared" si="12"/>
        <v>0</v>
      </c>
      <c r="DA8" s="6">
        <f t="shared" si="12"/>
        <v>2507.7599999999998</v>
      </c>
    </row>
    <row r="9" spans="1:105" x14ac:dyDescent="0.2">
      <c r="A9" s="67">
        <v>1</v>
      </c>
      <c r="B9" s="49">
        <v>57.8</v>
      </c>
      <c r="C9" s="50">
        <v>68.900000000000006</v>
      </c>
      <c r="D9" s="50">
        <v>11.100000000000009</v>
      </c>
      <c r="E9" s="51" t="s">
        <v>8</v>
      </c>
      <c r="F9" s="51" t="s">
        <v>8</v>
      </c>
      <c r="G9" s="51" t="s">
        <v>25</v>
      </c>
      <c r="H9" s="51" t="s">
        <v>8</v>
      </c>
      <c r="I9" s="51" t="s">
        <v>8</v>
      </c>
      <c r="J9" s="51" t="s">
        <v>8</v>
      </c>
      <c r="K9" s="51" t="s">
        <v>8</v>
      </c>
      <c r="L9" s="51" t="s">
        <v>8</v>
      </c>
      <c r="M9" s="51" t="s">
        <v>8</v>
      </c>
      <c r="N9" s="51" t="s">
        <v>8</v>
      </c>
      <c r="O9" s="51" t="s">
        <v>8</v>
      </c>
      <c r="P9" s="51" t="s">
        <v>8</v>
      </c>
      <c r="Q9" s="51" t="s">
        <v>5</v>
      </c>
      <c r="R9" s="51" t="s">
        <v>8</v>
      </c>
      <c r="S9" s="51" t="s">
        <v>8</v>
      </c>
      <c r="T9" s="51" t="s">
        <v>8</v>
      </c>
      <c r="U9" s="51" t="s">
        <v>8</v>
      </c>
      <c r="V9" s="51" t="s">
        <v>8</v>
      </c>
      <c r="W9" s="51" t="s">
        <v>8</v>
      </c>
      <c r="X9" s="51" t="s">
        <v>8</v>
      </c>
      <c r="Y9" s="51" t="s">
        <v>8</v>
      </c>
      <c r="Z9" s="51" t="s">
        <v>8</v>
      </c>
      <c r="AA9" s="51" t="s">
        <v>5</v>
      </c>
      <c r="AB9" s="51" t="s">
        <v>8</v>
      </c>
      <c r="AC9" s="51" t="s">
        <v>8</v>
      </c>
      <c r="AD9" s="51" t="s">
        <v>8</v>
      </c>
      <c r="AE9" s="51" t="s">
        <v>8</v>
      </c>
      <c r="AF9" s="51" t="s">
        <v>8</v>
      </c>
      <c r="AG9" s="51" t="s">
        <v>8</v>
      </c>
      <c r="AH9" s="51" t="s">
        <v>5</v>
      </c>
      <c r="AI9" s="47" t="s">
        <v>35</v>
      </c>
      <c r="AJ9" s="54" t="str">
        <f>IF(E9="","",IF('Terceira Faixa'!B7="x",Obras!E9&amp;"*1,5",Obras!E9))</f>
        <v/>
      </c>
      <c r="AK9" s="54" t="str">
        <f>IF(F9="","",IF('Terceira Faixa'!C7="x",Obras!F9&amp;"*1,5",Obras!F9))</f>
        <v/>
      </c>
      <c r="AL9" s="54" t="str">
        <f>IF(G9="","",IF('Terceira Faixa'!D7="x",Obras!G9&amp;"*1,5",Obras!G9))</f>
        <v>HR7</v>
      </c>
      <c r="AM9" s="54" t="str">
        <f>IF(H9="","",IF('Terceira Faixa'!E7="x",Obras!H9&amp;"*1,5",Obras!H9))</f>
        <v/>
      </c>
      <c r="AN9" s="54" t="str">
        <f>IF(I9="","",IF('Terceira Faixa'!F7="x",Obras!I9&amp;"*1,5",Obras!I9))</f>
        <v/>
      </c>
      <c r="AO9" s="54" t="str">
        <f>IF(J9="","",IF('Terceira Faixa'!G7="x",Obras!J9&amp;"*1,5",Obras!J9))</f>
        <v/>
      </c>
      <c r="AP9" s="54" t="str">
        <f>IF(K9="","",IF('Terceira Faixa'!H7="x",Obras!K9&amp;"*1,5",Obras!K9))</f>
        <v/>
      </c>
      <c r="AQ9" s="54" t="str">
        <f>IF(L9="","",IF('Terceira Faixa'!I7="x",Obras!L9&amp;"*1,5",Obras!L9))</f>
        <v/>
      </c>
      <c r="AR9" s="54" t="str">
        <f>IF(M9="","",IF('Terceira Faixa'!J7="x",Obras!M9&amp;"*1,5",Obras!M9))</f>
        <v/>
      </c>
      <c r="AS9" s="54" t="str">
        <f>IF(N9="","",IF('Terceira Faixa'!K7="x",Obras!N9&amp;"*1,5",Obras!N9))</f>
        <v/>
      </c>
      <c r="AT9" s="54" t="str">
        <f>IF(O9="","",IF('Terceira Faixa'!L7="x",Obras!O9&amp;"*1,5",Obras!O9))</f>
        <v/>
      </c>
      <c r="AU9" s="54" t="str">
        <f>IF(P9="","",IF('Terceira Faixa'!M7="x",Obras!P9&amp;"*1,5",Obras!P9))</f>
        <v/>
      </c>
      <c r="AV9" s="54" t="str">
        <f>IF(Q9="","",IF('Terceira Faixa'!N7="x",Obras!Q9&amp;"*1,5",Obras!Q9))</f>
        <v>HR4</v>
      </c>
      <c r="AW9" s="54" t="str">
        <f>IF(R9="","",IF('Terceira Faixa'!O7="x",Obras!R9&amp;"*1,5",Obras!R9))</f>
        <v/>
      </c>
      <c r="AX9" s="54" t="str">
        <f>IF(S9="","",IF('Terceira Faixa'!P7="x",Obras!S9&amp;"*1,5",Obras!S9))</f>
        <v/>
      </c>
      <c r="AY9" s="54" t="str">
        <f>IF(T9="","",IF('Terceira Faixa'!Q7="x",Obras!T9&amp;"*1,5",Obras!T9))</f>
        <v/>
      </c>
      <c r="AZ9" s="54" t="str">
        <f>IF(U9="","",IF('Terceira Faixa'!R7="x",Obras!U9&amp;"*1,5",Obras!U9))</f>
        <v/>
      </c>
      <c r="BA9" s="54" t="str">
        <f>IF(V9="","",IF('Terceira Faixa'!S7="x",Obras!V9&amp;"*1,5",Obras!V9))</f>
        <v/>
      </c>
      <c r="BB9" s="54" t="str">
        <f>IF(W9="","",IF('Terceira Faixa'!T7="x",Obras!W9&amp;"*1,5",Obras!W9))</f>
        <v/>
      </c>
      <c r="BC9" s="54" t="str">
        <f>IF(X9="","",IF('Terceira Faixa'!U7="x",Obras!X9&amp;"*1,5",Obras!X9))</f>
        <v/>
      </c>
      <c r="BD9" s="54" t="str">
        <f>IF(Y9="","",IF('Terceira Faixa'!V7="x",Obras!Y9&amp;"*1,5",Obras!Y9))</f>
        <v/>
      </c>
      <c r="BE9" s="54" t="str">
        <f>IF(Z9="","",IF('Terceira Faixa'!W7="x",Obras!Z9&amp;"*1,5",Obras!Z9))</f>
        <v/>
      </c>
      <c r="BF9" s="54" t="str">
        <f>IF(AA9="","",IF('Terceira Faixa'!X7="x",Obras!AA9&amp;"*1,5",Obras!AA9))</f>
        <v>HR4</v>
      </c>
      <c r="BG9" s="54" t="str">
        <f>IF(AB9="","",IF('Terceira Faixa'!Y7="x",Obras!AB9&amp;"*1,5",Obras!AB9))</f>
        <v/>
      </c>
      <c r="BH9" s="54" t="str">
        <f>IF(AC9="","",IF('Terceira Faixa'!Z7="x",Obras!AC9&amp;"*1,5",Obras!AC9))</f>
        <v/>
      </c>
      <c r="BI9" s="54" t="str">
        <f>IF(AD9="","",IF('Terceira Faixa'!AA7="x",Obras!AD9&amp;"*1,5",Obras!AD9))</f>
        <v/>
      </c>
      <c r="BJ9" s="54" t="str">
        <f>IF(AE9="","",IF('Terceira Faixa'!AB7="x",Obras!AE9&amp;"*1,5",Obras!AE9))</f>
        <v/>
      </c>
      <c r="BK9" s="54" t="str">
        <f>IF(AF9="","",IF('Terceira Faixa'!AC7="x",Obras!AF9&amp;"*1,5",Obras!AF9))</f>
        <v/>
      </c>
      <c r="BL9" s="54" t="str">
        <f>IF(AG9="","",IF('Terceira Faixa'!AD7="x",Obras!AG9&amp;"*1,5",Obras!AG9))</f>
        <v/>
      </c>
      <c r="BM9" s="54" t="str">
        <f>IF(AH9="","",IF('Terceira Faixa'!AE7="x",Obras!AH9&amp;"*1,5",Obras!AH9))</f>
        <v>HR4</v>
      </c>
      <c r="BN9" s="26">
        <f t="shared" si="6"/>
        <v>0</v>
      </c>
      <c r="BO9" s="26">
        <f t="shared" si="0"/>
        <v>33.300000000000026</v>
      </c>
      <c r="BP9" s="26">
        <f t="shared" si="0"/>
        <v>0</v>
      </c>
      <c r="BQ9" s="26">
        <f t="shared" si="0"/>
        <v>0</v>
      </c>
      <c r="BR9" s="36">
        <f t="shared" si="7"/>
        <v>0</v>
      </c>
      <c r="BS9" s="36">
        <f t="shared" si="1"/>
        <v>0</v>
      </c>
      <c r="BT9" s="36">
        <f t="shared" si="1"/>
        <v>0</v>
      </c>
      <c r="BU9" s="36">
        <f t="shared" si="1"/>
        <v>0</v>
      </c>
      <c r="BV9" s="36">
        <f t="shared" si="1"/>
        <v>0</v>
      </c>
      <c r="BW9" s="36">
        <f t="shared" si="1"/>
        <v>0</v>
      </c>
      <c r="BX9" s="36">
        <f t="shared" si="1"/>
        <v>0</v>
      </c>
      <c r="BY9" s="36">
        <f t="shared" si="1"/>
        <v>0</v>
      </c>
      <c r="BZ9" s="36">
        <f t="shared" si="8"/>
        <v>0</v>
      </c>
      <c r="CA9" s="36">
        <f t="shared" si="2"/>
        <v>0</v>
      </c>
      <c r="CB9" s="36">
        <f t="shared" si="2"/>
        <v>0</v>
      </c>
      <c r="CC9" s="36">
        <f t="shared" si="2"/>
        <v>0</v>
      </c>
      <c r="CD9" s="36">
        <f t="shared" si="2"/>
        <v>0</v>
      </c>
      <c r="CE9" s="36">
        <f t="shared" si="2"/>
        <v>0</v>
      </c>
      <c r="CF9" s="36">
        <f t="shared" si="2"/>
        <v>0</v>
      </c>
      <c r="CG9" s="36">
        <f t="shared" si="2"/>
        <v>0</v>
      </c>
      <c r="CH9" s="36">
        <f t="shared" si="9"/>
        <v>0</v>
      </c>
      <c r="CI9" s="36">
        <f t="shared" si="3"/>
        <v>0</v>
      </c>
      <c r="CJ9" s="36">
        <f t="shared" si="3"/>
        <v>0</v>
      </c>
      <c r="CK9" s="36">
        <f t="shared" si="3"/>
        <v>0</v>
      </c>
      <c r="CL9" s="36">
        <f t="shared" si="3"/>
        <v>0</v>
      </c>
      <c r="CM9" s="36">
        <f t="shared" si="3"/>
        <v>0</v>
      </c>
      <c r="CN9" s="36">
        <f t="shared" si="3"/>
        <v>0</v>
      </c>
      <c r="CO9" s="36">
        <f t="shared" si="3"/>
        <v>0</v>
      </c>
      <c r="CP9" s="36">
        <f t="shared" si="10"/>
        <v>2157.8400000000015</v>
      </c>
      <c r="CQ9" s="36">
        <f t="shared" si="4"/>
        <v>71928.000000000058</v>
      </c>
      <c r="CR9" s="36">
        <f t="shared" si="4"/>
        <v>2157.8400000000015</v>
      </c>
      <c r="CS9" s="36">
        <f t="shared" si="4"/>
        <v>0</v>
      </c>
      <c r="CT9" s="36">
        <f t="shared" si="4"/>
        <v>19180.800000000014</v>
      </c>
      <c r="CU9" s="36">
        <f t="shared" si="4"/>
        <v>479520.00000000035</v>
      </c>
      <c r="CV9" s="36">
        <f t="shared" si="4"/>
        <v>7459.2000000000062</v>
      </c>
      <c r="CW9" s="36">
        <f t="shared" si="4"/>
        <v>186480.00000000015</v>
      </c>
      <c r="CX9" s="6">
        <f t="shared" si="11"/>
        <v>737928.00000000058</v>
      </c>
      <c r="CY9" s="6">
        <f t="shared" si="12"/>
        <v>28797.840000000018</v>
      </c>
      <c r="CZ9" s="6">
        <f t="shared" si="12"/>
        <v>0</v>
      </c>
      <c r="DA9" s="6">
        <f t="shared" si="12"/>
        <v>2157.8400000000015</v>
      </c>
    </row>
    <row r="10" spans="1:105" x14ac:dyDescent="0.2">
      <c r="A10" s="67">
        <v>1</v>
      </c>
      <c r="B10" s="49">
        <v>68.900000000000006</v>
      </c>
      <c r="C10" s="50">
        <v>87.9</v>
      </c>
      <c r="D10" s="50">
        <v>19</v>
      </c>
      <c r="E10" s="51" t="s">
        <v>8</v>
      </c>
      <c r="F10" s="51" t="s">
        <v>8</v>
      </c>
      <c r="G10" s="51" t="s">
        <v>8</v>
      </c>
      <c r="H10" s="51" t="s">
        <v>25</v>
      </c>
      <c r="I10" s="51" t="s">
        <v>8</v>
      </c>
      <c r="J10" s="51" t="s">
        <v>8</v>
      </c>
      <c r="K10" s="51" t="s">
        <v>8</v>
      </c>
      <c r="L10" s="51" t="s">
        <v>8</v>
      </c>
      <c r="M10" s="51" t="s">
        <v>8</v>
      </c>
      <c r="N10" s="51" t="s">
        <v>8</v>
      </c>
      <c r="O10" s="51" t="s">
        <v>4</v>
      </c>
      <c r="P10" s="51" t="s">
        <v>8</v>
      </c>
      <c r="Q10" s="51" t="s">
        <v>8</v>
      </c>
      <c r="R10" s="51" t="s">
        <v>8</v>
      </c>
      <c r="S10" s="51" t="s">
        <v>8</v>
      </c>
      <c r="T10" s="51" t="s">
        <v>8</v>
      </c>
      <c r="U10" s="51" t="s">
        <v>8</v>
      </c>
      <c r="V10" s="51" t="s">
        <v>8</v>
      </c>
      <c r="W10" s="51" t="s">
        <v>5</v>
      </c>
      <c r="X10" s="51" t="s">
        <v>8</v>
      </c>
      <c r="Y10" s="51" t="s">
        <v>8</v>
      </c>
      <c r="Z10" s="51" t="s">
        <v>8</v>
      </c>
      <c r="AA10" s="51" t="s">
        <v>8</v>
      </c>
      <c r="AB10" s="51" t="s">
        <v>8</v>
      </c>
      <c r="AC10" s="51" t="s">
        <v>8</v>
      </c>
      <c r="AD10" s="51" t="s">
        <v>8</v>
      </c>
      <c r="AE10" s="51" t="s">
        <v>5</v>
      </c>
      <c r="AF10" s="51" t="s">
        <v>8</v>
      </c>
      <c r="AG10" s="51" t="s">
        <v>8</v>
      </c>
      <c r="AH10" s="51" t="s">
        <v>5</v>
      </c>
      <c r="AI10" s="47" t="s">
        <v>36</v>
      </c>
      <c r="AJ10" s="54" t="str">
        <f>IF(E10="","",IF('Terceira Faixa'!B8="x",Obras!E10&amp;"*1,5",Obras!E10))</f>
        <v/>
      </c>
      <c r="AK10" s="54" t="str">
        <f>IF(F10="","",IF('Terceira Faixa'!C8="x",Obras!F10&amp;"*1,5",Obras!F10))</f>
        <v/>
      </c>
      <c r="AL10" s="54" t="str">
        <f>IF(G10="","",IF('Terceira Faixa'!D8="x",Obras!G10&amp;"*1,5",Obras!G10))</f>
        <v/>
      </c>
      <c r="AM10" s="54" t="str">
        <f>IF(H10="","",IF('Terceira Faixa'!E8="x",Obras!H10&amp;"*1,5",Obras!H10))</f>
        <v>HR7</v>
      </c>
      <c r="AN10" s="54" t="str">
        <f>IF(I10="","",IF('Terceira Faixa'!F8="x",Obras!I10&amp;"*1,5",Obras!I10))</f>
        <v/>
      </c>
      <c r="AO10" s="54" t="str">
        <f>IF(J10="","",IF('Terceira Faixa'!G8="x",Obras!J10&amp;"*1,5",Obras!J10))</f>
        <v/>
      </c>
      <c r="AP10" s="54" t="str">
        <f>IF(K10="","",IF('Terceira Faixa'!H8="x",Obras!K10&amp;"*1,5",Obras!K10))</f>
        <v/>
      </c>
      <c r="AQ10" s="54" t="str">
        <f>IF(L10="","",IF('Terceira Faixa'!I8="x",Obras!L10&amp;"*1,5",Obras!L10))</f>
        <v/>
      </c>
      <c r="AR10" s="54" t="str">
        <f>IF(M10="","",IF('Terceira Faixa'!J8="x",Obras!M10&amp;"*1,5",Obras!M10))</f>
        <v/>
      </c>
      <c r="AS10" s="54" t="str">
        <f>IF(N10="","",IF('Terceira Faixa'!K8="x",Obras!N10&amp;"*1,5",Obras!N10))</f>
        <v/>
      </c>
      <c r="AT10" s="54" t="str">
        <f>IF(O10="","",IF('Terceira Faixa'!L8="x",Obras!O10&amp;"*1,5",Obras!O10))</f>
        <v>Micro</v>
      </c>
      <c r="AU10" s="54" t="str">
        <f>IF(P10="","",IF('Terceira Faixa'!M8="x",Obras!P10&amp;"*1,5",Obras!P10))</f>
        <v/>
      </c>
      <c r="AV10" s="54" t="str">
        <f>IF(Q10="","",IF('Terceira Faixa'!N8="x",Obras!Q10&amp;"*1,5",Obras!Q10))</f>
        <v/>
      </c>
      <c r="AW10" s="54" t="str">
        <f>IF(R10="","",IF('Terceira Faixa'!O8="x",Obras!R10&amp;"*1,5",Obras!R10))</f>
        <v/>
      </c>
      <c r="AX10" s="54" t="str">
        <f>IF(S10="","",IF('Terceira Faixa'!P8="x",Obras!S10&amp;"*1,5",Obras!S10))</f>
        <v/>
      </c>
      <c r="AY10" s="54" t="str">
        <f>IF(T10="","",IF('Terceira Faixa'!Q8="x",Obras!T10&amp;"*1,5",Obras!T10))</f>
        <v/>
      </c>
      <c r="AZ10" s="54" t="str">
        <f>IF(U10="","",IF('Terceira Faixa'!R8="x",Obras!U10&amp;"*1,5",Obras!U10))</f>
        <v/>
      </c>
      <c r="BA10" s="54" t="str">
        <f>IF(V10="","",IF('Terceira Faixa'!S8="x",Obras!V10&amp;"*1,5",Obras!V10))</f>
        <v/>
      </c>
      <c r="BB10" s="54" t="str">
        <f>IF(W10="","",IF('Terceira Faixa'!T8="x",Obras!W10&amp;"*1,5",Obras!W10))</f>
        <v>HR4</v>
      </c>
      <c r="BC10" s="54" t="str">
        <f>IF(X10="","",IF('Terceira Faixa'!U8="x",Obras!X10&amp;"*1,5",Obras!X10))</f>
        <v/>
      </c>
      <c r="BD10" s="54" t="str">
        <f>IF(Y10="","",IF('Terceira Faixa'!V8="x",Obras!Y10&amp;"*1,5",Obras!Y10))</f>
        <v/>
      </c>
      <c r="BE10" s="54" t="str">
        <f>IF(Z10="","",IF('Terceira Faixa'!W8="x",Obras!Z10&amp;"*1,5",Obras!Z10))</f>
        <v/>
      </c>
      <c r="BF10" s="54" t="str">
        <f>IF(AA10="","",IF('Terceira Faixa'!X8="x",Obras!AA10&amp;"*1,5",Obras!AA10))</f>
        <v/>
      </c>
      <c r="BG10" s="54" t="str">
        <f>IF(AB10="","",IF('Terceira Faixa'!Y8="x",Obras!AB10&amp;"*1,5",Obras!AB10))</f>
        <v/>
      </c>
      <c r="BH10" s="54" t="str">
        <f>IF(AC10="","",IF('Terceira Faixa'!Z8="x",Obras!AC10&amp;"*1,5",Obras!AC10))</f>
        <v/>
      </c>
      <c r="BI10" s="54" t="str">
        <f>IF(AD10="","",IF('Terceira Faixa'!AA8="x",Obras!AD10&amp;"*1,5",Obras!AD10))</f>
        <v/>
      </c>
      <c r="BJ10" s="54" t="str">
        <f>IF(AE10="","",IF('Terceira Faixa'!AB8="x",Obras!AE10&amp;"*1,5",Obras!AE10))</f>
        <v>HR4</v>
      </c>
      <c r="BK10" s="54" t="str">
        <f>IF(AF10="","",IF('Terceira Faixa'!AC8="x",Obras!AF10&amp;"*1,5",Obras!AF10))</f>
        <v/>
      </c>
      <c r="BL10" s="54" t="str">
        <f>IF(AG10="","",IF('Terceira Faixa'!AD8="x",Obras!AG10&amp;"*1,5",Obras!AG10))</f>
        <v/>
      </c>
      <c r="BM10" s="54" t="str">
        <f>IF(AH10="","",IF('Terceira Faixa'!AE8="x",Obras!AH10&amp;"*1,5",Obras!AH10))</f>
        <v>HR4</v>
      </c>
      <c r="BN10" s="26">
        <f t="shared" si="6"/>
        <v>19</v>
      </c>
      <c r="BO10" s="26">
        <f t="shared" si="0"/>
        <v>57</v>
      </c>
      <c r="BP10" s="26">
        <f t="shared" si="0"/>
        <v>0</v>
      </c>
      <c r="BQ10" s="26">
        <f t="shared" si="0"/>
        <v>0</v>
      </c>
      <c r="BR10" s="36">
        <f t="shared" si="7"/>
        <v>1231.2</v>
      </c>
      <c r="BS10" s="36">
        <f t="shared" si="1"/>
        <v>41040</v>
      </c>
      <c r="BT10" s="36">
        <f t="shared" si="1"/>
        <v>1231.2</v>
      </c>
      <c r="BU10" s="36">
        <f t="shared" si="1"/>
        <v>273600</v>
      </c>
      <c r="BV10" s="36">
        <f t="shared" si="1"/>
        <v>0</v>
      </c>
      <c r="BW10" s="36">
        <f t="shared" si="1"/>
        <v>0</v>
      </c>
      <c r="BX10" s="36">
        <f t="shared" si="1"/>
        <v>0</v>
      </c>
      <c r="BY10" s="36">
        <f t="shared" si="1"/>
        <v>0</v>
      </c>
      <c r="BZ10" s="36">
        <f t="shared" si="8"/>
        <v>0</v>
      </c>
      <c r="CA10" s="36">
        <f t="shared" si="2"/>
        <v>0</v>
      </c>
      <c r="CB10" s="36">
        <f t="shared" si="2"/>
        <v>0</v>
      </c>
      <c r="CC10" s="36">
        <f t="shared" si="2"/>
        <v>0</v>
      </c>
      <c r="CD10" s="36">
        <f t="shared" si="2"/>
        <v>0</v>
      </c>
      <c r="CE10" s="36">
        <f t="shared" si="2"/>
        <v>0</v>
      </c>
      <c r="CF10" s="36">
        <f t="shared" si="2"/>
        <v>0</v>
      </c>
      <c r="CG10" s="36">
        <f t="shared" si="2"/>
        <v>0</v>
      </c>
      <c r="CH10" s="36">
        <f t="shared" si="9"/>
        <v>0</v>
      </c>
      <c r="CI10" s="36">
        <f t="shared" si="3"/>
        <v>0</v>
      </c>
      <c r="CJ10" s="36">
        <f t="shared" si="3"/>
        <v>0</v>
      </c>
      <c r="CK10" s="36">
        <f t="shared" si="3"/>
        <v>0</v>
      </c>
      <c r="CL10" s="36">
        <f t="shared" si="3"/>
        <v>0</v>
      </c>
      <c r="CM10" s="36">
        <f t="shared" si="3"/>
        <v>0</v>
      </c>
      <c r="CN10" s="36">
        <f t="shared" si="3"/>
        <v>0</v>
      </c>
      <c r="CO10" s="36">
        <f t="shared" si="3"/>
        <v>0</v>
      </c>
      <c r="CP10" s="36">
        <f t="shared" si="10"/>
        <v>3693.6</v>
      </c>
      <c r="CQ10" s="36">
        <f t="shared" si="4"/>
        <v>123120</v>
      </c>
      <c r="CR10" s="36">
        <f t="shared" si="4"/>
        <v>3693.6</v>
      </c>
      <c r="CS10" s="36">
        <f t="shared" si="4"/>
        <v>0</v>
      </c>
      <c r="CT10" s="36">
        <f t="shared" si="4"/>
        <v>32832</v>
      </c>
      <c r="CU10" s="36">
        <f t="shared" si="4"/>
        <v>820800</v>
      </c>
      <c r="CV10" s="36">
        <f t="shared" si="4"/>
        <v>12768</v>
      </c>
      <c r="CW10" s="36">
        <f t="shared" si="4"/>
        <v>319200</v>
      </c>
      <c r="CX10" s="6">
        <f t="shared" si="11"/>
        <v>1304160</v>
      </c>
      <c r="CY10" s="6">
        <f t="shared" si="12"/>
        <v>50524.800000000003</v>
      </c>
      <c r="CZ10" s="6">
        <f t="shared" si="12"/>
        <v>273600</v>
      </c>
      <c r="DA10" s="6">
        <f t="shared" si="12"/>
        <v>4924.8</v>
      </c>
    </row>
    <row r="11" spans="1:105" x14ac:dyDescent="0.2">
      <c r="A11" s="67">
        <v>1</v>
      </c>
      <c r="B11" s="49">
        <v>87.9</v>
      </c>
      <c r="C11" s="50">
        <v>107.5</v>
      </c>
      <c r="D11" s="50">
        <v>19.599999999999994</v>
      </c>
      <c r="E11" s="51" t="s">
        <v>8</v>
      </c>
      <c r="F11" s="51" t="s">
        <v>26</v>
      </c>
      <c r="G11" s="51" t="s">
        <v>8</v>
      </c>
      <c r="H11" s="51" t="s">
        <v>8</v>
      </c>
      <c r="I11" s="51" t="s">
        <v>8</v>
      </c>
      <c r="J11" s="51" t="s">
        <v>8</v>
      </c>
      <c r="K11" s="51" t="s">
        <v>8</v>
      </c>
      <c r="L11" s="51" t="s">
        <v>8</v>
      </c>
      <c r="M11" s="51" t="s">
        <v>8</v>
      </c>
      <c r="N11" s="51" t="s">
        <v>8</v>
      </c>
      <c r="O11" s="51" t="s">
        <v>5</v>
      </c>
      <c r="P11" s="51" t="s">
        <v>8</v>
      </c>
      <c r="Q11" s="51" t="s">
        <v>8</v>
      </c>
      <c r="R11" s="51" t="s">
        <v>8</v>
      </c>
      <c r="S11" s="51" t="s">
        <v>8</v>
      </c>
      <c r="T11" s="51" t="s">
        <v>8</v>
      </c>
      <c r="U11" s="51" t="s">
        <v>8</v>
      </c>
      <c r="V11" s="51" t="s">
        <v>8</v>
      </c>
      <c r="W11" s="51" t="s">
        <v>8</v>
      </c>
      <c r="X11" s="51" t="s">
        <v>8</v>
      </c>
      <c r="Y11" s="51" t="s">
        <v>5</v>
      </c>
      <c r="Z11" s="51" t="s">
        <v>8</v>
      </c>
      <c r="AA11" s="51" t="s">
        <v>8</v>
      </c>
      <c r="AB11" s="51" t="s">
        <v>8</v>
      </c>
      <c r="AC11" s="51" t="s">
        <v>8</v>
      </c>
      <c r="AD11" s="51" t="s">
        <v>8</v>
      </c>
      <c r="AE11" s="51" t="s">
        <v>8</v>
      </c>
      <c r="AF11" s="51" t="s">
        <v>8</v>
      </c>
      <c r="AG11" s="51" t="s">
        <v>8</v>
      </c>
      <c r="AH11" s="51" t="s">
        <v>5</v>
      </c>
      <c r="AI11" s="47" t="s">
        <v>36</v>
      </c>
      <c r="AJ11" s="54" t="str">
        <f>IF(E11="","",IF('Terceira Faixa'!B9="x",Obras!E11&amp;"*1,5",Obras!E11))</f>
        <v/>
      </c>
      <c r="AK11" s="54" t="str">
        <f>IF(F11="","",IF('Terceira Faixa'!C9="x",Obras!F11&amp;"*1,5",Obras!F11))</f>
        <v>HR9</v>
      </c>
      <c r="AL11" s="54" t="str">
        <f>IF(G11="","",IF('Terceira Faixa'!D9="x",Obras!G11&amp;"*1,5",Obras!G11))</f>
        <v/>
      </c>
      <c r="AM11" s="54" t="str">
        <f>IF(H11="","",IF('Terceira Faixa'!E9="x",Obras!H11&amp;"*1,5",Obras!H11))</f>
        <v/>
      </c>
      <c r="AN11" s="54" t="str">
        <f>IF(I11="","",IF('Terceira Faixa'!F9="x",Obras!I11&amp;"*1,5",Obras!I11))</f>
        <v/>
      </c>
      <c r="AO11" s="54" t="str">
        <f>IF(J11="","",IF('Terceira Faixa'!G9="x",Obras!J11&amp;"*1,5",Obras!J11))</f>
        <v/>
      </c>
      <c r="AP11" s="54" t="str">
        <f>IF(K11="","",IF('Terceira Faixa'!H9="x",Obras!K11&amp;"*1,5",Obras!K11))</f>
        <v/>
      </c>
      <c r="AQ11" s="54" t="str">
        <f>IF(L11="","",IF('Terceira Faixa'!I9="x",Obras!L11&amp;"*1,5",Obras!L11))</f>
        <v/>
      </c>
      <c r="AR11" s="54" t="str">
        <f>IF(M11="","",IF('Terceira Faixa'!J9="x",Obras!M11&amp;"*1,5",Obras!M11))</f>
        <v/>
      </c>
      <c r="AS11" s="54" t="str">
        <f>IF(N11="","",IF('Terceira Faixa'!K9="x",Obras!N11&amp;"*1,5",Obras!N11))</f>
        <v/>
      </c>
      <c r="AT11" s="54" t="str">
        <f>IF(O11="","",IF('Terceira Faixa'!L9="x",Obras!O11&amp;"*1,5",Obras!O11))</f>
        <v>HR4</v>
      </c>
      <c r="AU11" s="54" t="str">
        <f>IF(P11="","",IF('Terceira Faixa'!M9="x",Obras!P11&amp;"*1,5",Obras!P11))</f>
        <v/>
      </c>
      <c r="AV11" s="54" t="str">
        <f>IF(Q11="","",IF('Terceira Faixa'!N9="x",Obras!Q11&amp;"*1,5",Obras!Q11))</f>
        <v/>
      </c>
      <c r="AW11" s="54" t="str">
        <f>IF(R11="","",IF('Terceira Faixa'!O9="x",Obras!R11&amp;"*1,5",Obras!R11))</f>
        <v/>
      </c>
      <c r="AX11" s="54" t="str">
        <f>IF(S11="","",IF('Terceira Faixa'!P9="x",Obras!S11&amp;"*1,5",Obras!S11))</f>
        <v/>
      </c>
      <c r="AY11" s="54" t="str">
        <f>IF(T11="","",IF('Terceira Faixa'!Q9="x",Obras!T11&amp;"*1,5",Obras!T11))</f>
        <v/>
      </c>
      <c r="AZ11" s="54" t="str">
        <f>IF(U11="","",IF('Terceira Faixa'!R9="x",Obras!U11&amp;"*1,5",Obras!U11))</f>
        <v/>
      </c>
      <c r="BA11" s="54" t="str">
        <f>IF(V11="","",IF('Terceira Faixa'!S9="x",Obras!V11&amp;"*1,5",Obras!V11))</f>
        <v/>
      </c>
      <c r="BB11" s="54" t="str">
        <f>IF(W11="","",IF('Terceira Faixa'!T9="x",Obras!W11&amp;"*1,5",Obras!W11))</f>
        <v/>
      </c>
      <c r="BC11" s="54" t="str">
        <f>IF(X11="","",IF('Terceira Faixa'!U9="x",Obras!X11&amp;"*1,5",Obras!X11))</f>
        <v/>
      </c>
      <c r="BD11" s="54" t="str">
        <f>IF(Y11="","",IF('Terceira Faixa'!V9="x",Obras!Y11&amp;"*1,5",Obras!Y11))</f>
        <v>HR4</v>
      </c>
      <c r="BE11" s="54" t="str">
        <f>IF(Z11="","",IF('Terceira Faixa'!W9="x",Obras!Z11&amp;"*1,5",Obras!Z11))</f>
        <v/>
      </c>
      <c r="BF11" s="54" t="str">
        <f>IF(AA11="","",IF('Terceira Faixa'!X9="x",Obras!AA11&amp;"*1,5",Obras!AA11))</f>
        <v/>
      </c>
      <c r="BG11" s="54" t="str">
        <f>IF(AB11="","",IF('Terceira Faixa'!Y9="x",Obras!AB11&amp;"*1,5",Obras!AB11))</f>
        <v/>
      </c>
      <c r="BH11" s="54" t="str">
        <f>IF(AC11="","",IF('Terceira Faixa'!Z9="x",Obras!AC11&amp;"*1,5",Obras!AC11))</f>
        <v/>
      </c>
      <c r="BI11" s="54" t="str">
        <f>IF(AD11="","",IF('Terceira Faixa'!AA9="x",Obras!AD11&amp;"*1,5",Obras!AD11))</f>
        <v/>
      </c>
      <c r="BJ11" s="54" t="str">
        <f>IF(AE11="","",IF('Terceira Faixa'!AB9="x",Obras!AE11&amp;"*1,5",Obras!AE11))</f>
        <v/>
      </c>
      <c r="BK11" s="54" t="str">
        <f>IF(AF11="","",IF('Terceira Faixa'!AC9="x",Obras!AF11&amp;"*1,5",Obras!AF11))</f>
        <v/>
      </c>
      <c r="BL11" s="54" t="str">
        <f>IF(AG11="","",IF('Terceira Faixa'!AD9="x",Obras!AG11&amp;"*1,5",Obras!AG11))</f>
        <v/>
      </c>
      <c r="BM11" s="54" t="str">
        <f>IF(AH11="","",IF('Terceira Faixa'!AE9="x",Obras!AH11&amp;"*1,5",Obras!AH11))</f>
        <v>HR4</v>
      </c>
      <c r="BN11" s="26">
        <f t="shared" si="6"/>
        <v>0</v>
      </c>
      <c r="BO11" s="26">
        <f t="shared" si="0"/>
        <v>58.799999999999983</v>
      </c>
      <c r="BP11" s="26">
        <f t="shared" si="0"/>
        <v>0</v>
      </c>
      <c r="BQ11" s="26">
        <f t="shared" si="0"/>
        <v>0</v>
      </c>
      <c r="BR11" s="36">
        <f t="shared" si="7"/>
        <v>0</v>
      </c>
      <c r="BS11" s="36">
        <f t="shared" si="1"/>
        <v>0</v>
      </c>
      <c r="BT11" s="36">
        <f t="shared" si="1"/>
        <v>0</v>
      </c>
      <c r="BU11" s="36">
        <f t="shared" si="1"/>
        <v>0</v>
      </c>
      <c r="BV11" s="36">
        <f t="shared" si="1"/>
        <v>0</v>
      </c>
      <c r="BW11" s="36">
        <f t="shared" si="1"/>
        <v>0</v>
      </c>
      <c r="BX11" s="36">
        <f t="shared" si="1"/>
        <v>0</v>
      </c>
      <c r="BY11" s="36">
        <f t="shared" si="1"/>
        <v>0</v>
      </c>
      <c r="BZ11" s="36">
        <f t="shared" si="8"/>
        <v>0</v>
      </c>
      <c r="CA11" s="36">
        <f t="shared" si="2"/>
        <v>0</v>
      </c>
      <c r="CB11" s="36">
        <f t="shared" si="2"/>
        <v>0</v>
      </c>
      <c r="CC11" s="36">
        <f t="shared" si="2"/>
        <v>0</v>
      </c>
      <c r="CD11" s="36">
        <f t="shared" si="2"/>
        <v>0</v>
      </c>
      <c r="CE11" s="36">
        <f t="shared" si="2"/>
        <v>0</v>
      </c>
      <c r="CF11" s="36">
        <f t="shared" si="2"/>
        <v>0</v>
      </c>
      <c r="CG11" s="36">
        <f t="shared" si="2"/>
        <v>0</v>
      </c>
      <c r="CH11" s="36">
        <f t="shared" si="9"/>
        <v>0</v>
      </c>
      <c r="CI11" s="36">
        <f t="shared" si="3"/>
        <v>0</v>
      </c>
      <c r="CJ11" s="36">
        <f t="shared" si="3"/>
        <v>0</v>
      </c>
      <c r="CK11" s="36">
        <f t="shared" si="3"/>
        <v>0</v>
      </c>
      <c r="CL11" s="36">
        <f t="shared" si="3"/>
        <v>0</v>
      </c>
      <c r="CM11" s="36">
        <f t="shared" si="3"/>
        <v>0</v>
      </c>
      <c r="CN11" s="36">
        <f t="shared" si="3"/>
        <v>0</v>
      </c>
      <c r="CO11" s="36">
        <f t="shared" si="3"/>
        <v>0</v>
      </c>
      <c r="CP11" s="36">
        <f t="shared" si="10"/>
        <v>3810.2399999999989</v>
      </c>
      <c r="CQ11" s="36">
        <f t="shared" si="4"/>
        <v>127007.99999999996</v>
      </c>
      <c r="CR11" s="36">
        <f t="shared" si="4"/>
        <v>3810.2399999999989</v>
      </c>
      <c r="CS11" s="36">
        <f t="shared" si="4"/>
        <v>0</v>
      </c>
      <c r="CT11" s="36">
        <f t="shared" si="4"/>
        <v>33868.799999999988</v>
      </c>
      <c r="CU11" s="36">
        <f t="shared" si="4"/>
        <v>846719.99999999977</v>
      </c>
      <c r="CV11" s="36">
        <f t="shared" si="4"/>
        <v>13171.199999999997</v>
      </c>
      <c r="CW11" s="36">
        <f t="shared" si="4"/>
        <v>329279.99999999988</v>
      </c>
      <c r="CX11" s="6">
        <f t="shared" si="11"/>
        <v>1303007.9999999995</v>
      </c>
      <c r="CY11" s="6">
        <f t="shared" si="12"/>
        <v>50850.239999999983</v>
      </c>
      <c r="CZ11" s="6">
        <f t="shared" si="12"/>
        <v>0</v>
      </c>
      <c r="DA11" s="6">
        <f t="shared" si="12"/>
        <v>3810.2399999999989</v>
      </c>
    </row>
    <row r="12" spans="1:105" x14ac:dyDescent="0.2">
      <c r="A12" s="67">
        <v>1</v>
      </c>
      <c r="B12" s="49">
        <v>107.5</v>
      </c>
      <c r="C12" s="50">
        <v>124.9</v>
      </c>
      <c r="D12" s="50">
        <v>17.400000000000006</v>
      </c>
      <c r="E12" s="51" t="s">
        <v>8</v>
      </c>
      <c r="F12" s="51" t="s">
        <v>8</v>
      </c>
      <c r="G12" s="51" t="s">
        <v>8</v>
      </c>
      <c r="H12" s="51" t="s">
        <v>25</v>
      </c>
      <c r="I12" s="51" t="s">
        <v>8</v>
      </c>
      <c r="J12" s="51" t="s">
        <v>8</v>
      </c>
      <c r="K12" s="51" t="s">
        <v>8</v>
      </c>
      <c r="L12" s="51" t="s">
        <v>8</v>
      </c>
      <c r="M12" s="51" t="s">
        <v>8</v>
      </c>
      <c r="N12" s="51" t="s">
        <v>8</v>
      </c>
      <c r="O12" s="51" t="s">
        <v>5</v>
      </c>
      <c r="P12" s="51" t="s">
        <v>8</v>
      </c>
      <c r="Q12" s="51" t="s">
        <v>8</v>
      </c>
      <c r="R12" s="51" t="s">
        <v>8</v>
      </c>
      <c r="S12" s="51" t="s">
        <v>8</v>
      </c>
      <c r="T12" s="51" t="s">
        <v>8</v>
      </c>
      <c r="U12" s="51" t="s">
        <v>8</v>
      </c>
      <c r="V12" s="51" t="s">
        <v>4</v>
      </c>
      <c r="W12" s="51" t="s">
        <v>8</v>
      </c>
      <c r="X12" s="51" t="s">
        <v>8</v>
      </c>
      <c r="Y12" s="51" t="s">
        <v>8</v>
      </c>
      <c r="Z12" s="51" t="s">
        <v>8</v>
      </c>
      <c r="AA12" s="51" t="s">
        <v>8</v>
      </c>
      <c r="AB12" s="51" t="s">
        <v>8</v>
      </c>
      <c r="AC12" s="51" t="s">
        <v>8</v>
      </c>
      <c r="AD12" s="51" t="s">
        <v>5</v>
      </c>
      <c r="AE12" s="51" t="s">
        <v>8</v>
      </c>
      <c r="AF12" s="51" t="s">
        <v>8</v>
      </c>
      <c r="AG12" s="51" t="s">
        <v>8</v>
      </c>
      <c r="AH12" s="51" t="s">
        <v>5</v>
      </c>
      <c r="AI12" s="47" t="s">
        <v>37</v>
      </c>
      <c r="AJ12" s="54" t="str">
        <f>IF(E12="","",IF('Terceira Faixa'!B10="x",Obras!E12&amp;"*1,5",Obras!E12))</f>
        <v/>
      </c>
      <c r="AK12" s="54" t="str">
        <f>IF(F12="","",IF('Terceira Faixa'!C10="x",Obras!F12&amp;"*1,5",Obras!F12))</f>
        <v/>
      </c>
      <c r="AL12" s="54" t="str">
        <f>IF(G12="","",IF('Terceira Faixa'!D10="x",Obras!G12&amp;"*1,5",Obras!G12))</f>
        <v/>
      </c>
      <c r="AM12" s="54" t="str">
        <f>IF(H12="","",IF('Terceira Faixa'!E10="x",Obras!H12&amp;"*1,5",Obras!H12))</f>
        <v>HR7</v>
      </c>
      <c r="AN12" s="54" t="str">
        <f>IF(I12="","",IF('Terceira Faixa'!F10="x",Obras!I12&amp;"*1,5",Obras!I12))</f>
        <v/>
      </c>
      <c r="AO12" s="54" t="str">
        <f>IF(J12="","",IF('Terceira Faixa'!G10="x",Obras!J12&amp;"*1,5",Obras!J12))</f>
        <v/>
      </c>
      <c r="AP12" s="54" t="str">
        <f>IF(K12="","",IF('Terceira Faixa'!H10="x",Obras!K12&amp;"*1,5",Obras!K12))</f>
        <v/>
      </c>
      <c r="AQ12" s="54" t="str">
        <f>IF(L12="","",IF('Terceira Faixa'!I10="x",Obras!L12&amp;"*1,5",Obras!L12))</f>
        <v/>
      </c>
      <c r="AR12" s="54" t="str">
        <f>IF(M12="","",IF('Terceira Faixa'!J10="x",Obras!M12&amp;"*1,5",Obras!M12))</f>
        <v/>
      </c>
      <c r="AS12" s="54" t="str">
        <f>IF(N12="","",IF('Terceira Faixa'!K10="x",Obras!N12&amp;"*1,5",Obras!N12))</f>
        <v/>
      </c>
      <c r="AT12" s="54" t="str">
        <f>IF(O12="","",IF('Terceira Faixa'!L10="x",Obras!O12&amp;"*1,5",Obras!O12))</f>
        <v>HR4</v>
      </c>
      <c r="AU12" s="54" t="str">
        <f>IF(P12="","",IF('Terceira Faixa'!M10="x",Obras!P12&amp;"*1,5",Obras!P12))</f>
        <v/>
      </c>
      <c r="AV12" s="54" t="str">
        <f>IF(Q12="","",IF('Terceira Faixa'!N10="x",Obras!Q12&amp;"*1,5",Obras!Q12))</f>
        <v/>
      </c>
      <c r="AW12" s="54" t="str">
        <f>IF(R12="","",IF('Terceira Faixa'!O10="x",Obras!R12&amp;"*1,5",Obras!R12))</f>
        <v/>
      </c>
      <c r="AX12" s="54" t="str">
        <f>IF(S12="","",IF('Terceira Faixa'!P10="x",Obras!S12&amp;"*1,5",Obras!S12))</f>
        <v/>
      </c>
      <c r="AY12" s="54" t="str">
        <f>IF(T12="","",IF('Terceira Faixa'!Q10="x",Obras!T12&amp;"*1,5",Obras!T12))</f>
        <v/>
      </c>
      <c r="AZ12" s="54" t="str">
        <f>IF(U12="","",IF('Terceira Faixa'!R10="x",Obras!U12&amp;"*1,5",Obras!U12))</f>
        <v/>
      </c>
      <c r="BA12" s="54" t="str">
        <f>IF(V12="","",IF('Terceira Faixa'!S10="x",Obras!V12&amp;"*1,5",Obras!V12))</f>
        <v>Micro</v>
      </c>
      <c r="BB12" s="54" t="str">
        <f>IF(W12="","",IF('Terceira Faixa'!T10="x",Obras!W12&amp;"*1,5",Obras!W12))</f>
        <v/>
      </c>
      <c r="BC12" s="54" t="str">
        <f>IF(X12="","",IF('Terceira Faixa'!U10="x",Obras!X12&amp;"*1,5",Obras!X12))</f>
        <v/>
      </c>
      <c r="BD12" s="54" t="str">
        <f>IF(Y12="","",IF('Terceira Faixa'!V10="x",Obras!Y12&amp;"*1,5",Obras!Y12))</f>
        <v/>
      </c>
      <c r="BE12" s="54" t="str">
        <f>IF(Z12="","",IF('Terceira Faixa'!W10="x",Obras!Z12&amp;"*1,5",Obras!Z12))</f>
        <v/>
      </c>
      <c r="BF12" s="54" t="str">
        <f>IF(AA12="","",IF('Terceira Faixa'!X10="x",Obras!AA12&amp;"*1,5",Obras!AA12))</f>
        <v/>
      </c>
      <c r="BG12" s="54" t="str">
        <f>IF(AB12="","",IF('Terceira Faixa'!Y10="x",Obras!AB12&amp;"*1,5",Obras!AB12))</f>
        <v/>
      </c>
      <c r="BH12" s="54" t="str">
        <f>IF(AC12="","",IF('Terceira Faixa'!Z10="x",Obras!AC12&amp;"*1,5",Obras!AC12))</f>
        <v/>
      </c>
      <c r="BI12" s="54" t="str">
        <f>IF(AD12="","",IF('Terceira Faixa'!AA10="x",Obras!AD12&amp;"*1,5",Obras!AD12))</f>
        <v>HR4</v>
      </c>
      <c r="BJ12" s="54" t="str">
        <f>IF(AE12="","",IF('Terceira Faixa'!AB10="x",Obras!AE12&amp;"*1,5",Obras!AE12))</f>
        <v/>
      </c>
      <c r="BK12" s="54" t="str">
        <f>IF(AF12="","",IF('Terceira Faixa'!AC10="x",Obras!AF12&amp;"*1,5",Obras!AF12))</f>
        <v/>
      </c>
      <c r="BL12" s="54" t="str">
        <f>IF(AG12="","",IF('Terceira Faixa'!AD10="x",Obras!AG12&amp;"*1,5",Obras!AG12))</f>
        <v/>
      </c>
      <c r="BM12" s="54" t="str">
        <f>IF(AH12="","",IF('Terceira Faixa'!AE10="x",Obras!AH12&amp;"*1,5",Obras!AH12))</f>
        <v>HR4</v>
      </c>
      <c r="BN12" s="26">
        <f t="shared" si="6"/>
        <v>17.400000000000006</v>
      </c>
      <c r="BO12" s="26">
        <f t="shared" si="0"/>
        <v>52.200000000000017</v>
      </c>
      <c r="BP12" s="26">
        <f t="shared" si="0"/>
        <v>0</v>
      </c>
      <c r="BQ12" s="26">
        <f t="shared" si="0"/>
        <v>0</v>
      </c>
      <c r="BR12" s="36">
        <f t="shared" si="7"/>
        <v>1127.5200000000002</v>
      </c>
      <c r="BS12" s="36">
        <f t="shared" si="1"/>
        <v>37584.000000000015</v>
      </c>
      <c r="BT12" s="36">
        <f t="shared" si="1"/>
        <v>1127.5200000000002</v>
      </c>
      <c r="BU12" s="36">
        <f t="shared" si="1"/>
        <v>250560.00000000009</v>
      </c>
      <c r="BV12" s="36">
        <f t="shared" si="1"/>
        <v>0</v>
      </c>
      <c r="BW12" s="36">
        <f t="shared" si="1"/>
        <v>0</v>
      </c>
      <c r="BX12" s="36">
        <f t="shared" si="1"/>
        <v>0</v>
      </c>
      <c r="BY12" s="36">
        <f t="shared" si="1"/>
        <v>0</v>
      </c>
      <c r="BZ12" s="36">
        <f t="shared" si="8"/>
        <v>0</v>
      </c>
      <c r="CA12" s="36">
        <f t="shared" si="2"/>
        <v>0</v>
      </c>
      <c r="CB12" s="36">
        <f t="shared" si="2"/>
        <v>0</v>
      </c>
      <c r="CC12" s="36">
        <f t="shared" si="2"/>
        <v>0</v>
      </c>
      <c r="CD12" s="36">
        <f t="shared" si="2"/>
        <v>0</v>
      </c>
      <c r="CE12" s="36">
        <f t="shared" si="2"/>
        <v>0</v>
      </c>
      <c r="CF12" s="36">
        <f t="shared" si="2"/>
        <v>0</v>
      </c>
      <c r="CG12" s="36">
        <f t="shared" si="2"/>
        <v>0</v>
      </c>
      <c r="CH12" s="36">
        <f t="shared" si="9"/>
        <v>0</v>
      </c>
      <c r="CI12" s="36">
        <f t="shared" si="3"/>
        <v>0</v>
      </c>
      <c r="CJ12" s="36">
        <f t="shared" si="3"/>
        <v>0</v>
      </c>
      <c r="CK12" s="36">
        <f t="shared" si="3"/>
        <v>0</v>
      </c>
      <c r="CL12" s="36">
        <f t="shared" si="3"/>
        <v>0</v>
      </c>
      <c r="CM12" s="36">
        <f t="shared" si="3"/>
        <v>0</v>
      </c>
      <c r="CN12" s="36">
        <f t="shared" si="3"/>
        <v>0</v>
      </c>
      <c r="CO12" s="36">
        <f t="shared" si="3"/>
        <v>0</v>
      </c>
      <c r="CP12" s="36">
        <f t="shared" si="10"/>
        <v>3382.5600000000009</v>
      </c>
      <c r="CQ12" s="36">
        <f t="shared" si="4"/>
        <v>112752.00000000004</v>
      </c>
      <c r="CR12" s="36">
        <f t="shared" si="4"/>
        <v>3382.5600000000009</v>
      </c>
      <c r="CS12" s="36">
        <f t="shared" si="4"/>
        <v>0</v>
      </c>
      <c r="CT12" s="36">
        <f t="shared" si="4"/>
        <v>30067.200000000012</v>
      </c>
      <c r="CU12" s="36">
        <f t="shared" si="4"/>
        <v>751680.00000000023</v>
      </c>
      <c r="CV12" s="36">
        <f t="shared" si="4"/>
        <v>11692.800000000003</v>
      </c>
      <c r="CW12" s="36">
        <f t="shared" si="4"/>
        <v>292320.00000000012</v>
      </c>
      <c r="CX12" s="6">
        <f t="shared" si="11"/>
        <v>1194336.0000000005</v>
      </c>
      <c r="CY12" s="6">
        <f t="shared" si="12"/>
        <v>46270.080000000016</v>
      </c>
      <c r="CZ12" s="6">
        <f t="shared" si="12"/>
        <v>250560.00000000009</v>
      </c>
      <c r="DA12" s="6">
        <f t="shared" si="12"/>
        <v>4510.0800000000008</v>
      </c>
    </row>
    <row r="13" spans="1:105" x14ac:dyDescent="0.2">
      <c r="A13" s="67">
        <v>1</v>
      </c>
      <c r="B13" s="49">
        <v>124.9</v>
      </c>
      <c r="C13" s="50">
        <v>142.4</v>
      </c>
      <c r="D13" s="50">
        <v>17.5</v>
      </c>
      <c r="E13" s="51" t="s">
        <v>8</v>
      </c>
      <c r="F13" s="51" t="s">
        <v>8</v>
      </c>
      <c r="G13" s="51" t="s">
        <v>8</v>
      </c>
      <c r="H13" s="51" t="s">
        <v>8</v>
      </c>
      <c r="I13" s="51" t="s">
        <v>24</v>
      </c>
      <c r="J13" s="51" t="s">
        <v>8</v>
      </c>
      <c r="K13" s="51" t="s">
        <v>8</v>
      </c>
      <c r="L13" s="51" t="s">
        <v>8</v>
      </c>
      <c r="M13" s="51" t="s">
        <v>8</v>
      </c>
      <c r="N13" s="51" t="s">
        <v>8</v>
      </c>
      <c r="O13" s="51" t="s">
        <v>8</v>
      </c>
      <c r="P13" s="51" t="s">
        <v>5</v>
      </c>
      <c r="Q13" s="51" t="s">
        <v>8</v>
      </c>
      <c r="R13" s="51" t="s">
        <v>8</v>
      </c>
      <c r="S13" s="51" t="s">
        <v>8</v>
      </c>
      <c r="T13" s="51" t="s">
        <v>8</v>
      </c>
      <c r="U13" s="51" t="s">
        <v>8</v>
      </c>
      <c r="V13" s="51" t="s">
        <v>8</v>
      </c>
      <c r="W13" s="51" t="s">
        <v>5</v>
      </c>
      <c r="X13" s="51" t="s">
        <v>8</v>
      </c>
      <c r="Y13" s="51" t="s">
        <v>8</v>
      </c>
      <c r="Z13" s="51" t="s">
        <v>8</v>
      </c>
      <c r="AA13" s="51" t="s">
        <v>8</v>
      </c>
      <c r="AB13" s="51" t="s">
        <v>8</v>
      </c>
      <c r="AC13" s="51" t="s">
        <v>8</v>
      </c>
      <c r="AD13" s="51" t="s">
        <v>8</v>
      </c>
      <c r="AE13" s="51" t="s">
        <v>5</v>
      </c>
      <c r="AF13" s="51" t="s">
        <v>8</v>
      </c>
      <c r="AG13" s="51" t="s">
        <v>8</v>
      </c>
      <c r="AH13" s="51" t="s">
        <v>8</v>
      </c>
      <c r="AI13" s="47" t="s">
        <v>38</v>
      </c>
      <c r="AJ13" s="54" t="str">
        <f>IF(E13="","",IF('Terceira Faixa'!B11="x",Obras!E13&amp;"*1,5",Obras!E13))</f>
        <v/>
      </c>
      <c r="AK13" s="54" t="str">
        <f>IF(F13="","",IF('Terceira Faixa'!C11="x",Obras!F13&amp;"*1,5",Obras!F13))</f>
        <v/>
      </c>
      <c r="AL13" s="54" t="str">
        <f>IF(G13="","",IF('Terceira Faixa'!D11="x",Obras!G13&amp;"*1,5",Obras!G13))</f>
        <v/>
      </c>
      <c r="AM13" s="54" t="str">
        <f>IF(H13="","",IF('Terceira Faixa'!E11="x",Obras!H13&amp;"*1,5",Obras!H13))</f>
        <v/>
      </c>
      <c r="AN13" s="54" t="str">
        <f>IF(I13="","",IF('Terceira Faixa'!F11="x",Obras!I13&amp;"*1,5",Obras!I13))</f>
        <v>HR5</v>
      </c>
      <c r="AO13" s="54" t="str">
        <f>IF(J13="","",IF('Terceira Faixa'!G11="x",Obras!J13&amp;"*1,5",Obras!J13))</f>
        <v/>
      </c>
      <c r="AP13" s="54" t="str">
        <f>IF(K13="","",IF('Terceira Faixa'!H11="x",Obras!K13&amp;"*1,5",Obras!K13))</f>
        <v/>
      </c>
      <c r="AQ13" s="54" t="str">
        <f>IF(L13="","",IF('Terceira Faixa'!I11="x",Obras!L13&amp;"*1,5",Obras!L13))</f>
        <v/>
      </c>
      <c r="AR13" s="54" t="str">
        <f>IF(M13="","",IF('Terceira Faixa'!J11="x",Obras!M13&amp;"*1,5",Obras!M13))</f>
        <v/>
      </c>
      <c r="AS13" s="54" t="str">
        <f>IF(N13="","",IF('Terceira Faixa'!K11="x",Obras!N13&amp;"*1,5",Obras!N13))</f>
        <v/>
      </c>
      <c r="AT13" s="54" t="str">
        <f>IF(O13="","",IF('Terceira Faixa'!L11="x",Obras!O13&amp;"*1,5",Obras!O13))</f>
        <v/>
      </c>
      <c r="AU13" s="54" t="str">
        <f>IF(P13="","",IF('Terceira Faixa'!M11="x",Obras!P13&amp;"*1,5",Obras!P13))</f>
        <v>HR4</v>
      </c>
      <c r="AV13" s="54" t="str">
        <f>IF(Q13="","",IF('Terceira Faixa'!N11="x",Obras!Q13&amp;"*1,5",Obras!Q13))</f>
        <v/>
      </c>
      <c r="AW13" s="54" t="str">
        <f>IF(R13="","",IF('Terceira Faixa'!O11="x",Obras!R13&amp;"*1,5",Obras!R13))</f>
        <v/>
      </c>
      <c r="AX13" s="54" t="str">
        <f>IF(S13="","",IF('Terceira Faixa'!P11="x",Obras!S13&amp;"*1,5",Obras!S13))</f>
        <v/>
      </c>
      <c r="AY13" s="54" t="str">
        <f>IF(T13="","",IF('Terceira Faixa'!Q11="x",Obras!T13&amp;"*1,5",Obras!T13))</f>
        <v/>
      </c>
      <c r="AZ13" s="54" t="str">
        <f>IF(U13="","",IF('Terceira Faixa'!R11="x",Obras!U13&amp;"*1,5",Obras!U13))</f>
        <v/>
      </c>
      <c r="BA13" s="54" t="str">
        <f>IF(V13="","",IF('Terceira Faixa'!S11="x",Obras!V13&amp;"*1,5",Obras!V13))</f>
        <v/>
      </c>
      <c r="BB13" s="54" t="str">
        <f>IF(W13="","",IF('Terceira Faixa'!T11="x",Obras!W13&amp;"*1,5",Obras!W13))</f>
        <v>HR4</v>
      </c>
      <c r="BC13" s="54" t="str">
        <f>IF(X13="","",IF('Terceira Faixa'!U11="x",Obras!X13&amp;"*1,5",Obras!X13))</f>
        <v/>
      </c>
      <c r="BD13" s="54" t="str">
        <f>IF(Y13="","",IF('Terceira Faixa'!V11="x",Obras!Y13&amp;"*1,5",Obras!Y13))</f>
        <v/>
      </c>
      <c r="BE13" s="54" t="str">
        <f>IF(Z13="","",IF('Terceira Faixa'!W11="x",Obras!Z13&amp;"*1,5",Obras!Z13))</f>
        <v/>
      </c>
      <c r="BF13" s="54" t="str">
        <f>IF(AA13="","",IF('Terceira Faixa'!X11="x",Obras!AA13&amp;"*1,5",Obras!AA13))</f>
        <v/>
      </c>
      <c r="BG13" s="54" t="str">
        <f>IF(AB13="","",IF('Terceira Faixa'!Y11="x",Obras!AB13&amp;"*1,5",Obras!AB13))</f>
        <v/>
      </c>
      <c r="BH13" s="54" t="str">
        <f>IF(AC13="","",IF('Terceira Faixa'!Z11="x",Obras!AC13&amp;"*1,5",Obras!AC13))</f>
        <v/>
      </c>
      <c r="BI13" s="54" t="str">
        <f>IF(AD13="","",IF('Terceira Faixa'!AA11="x",Obras!AD13&amp;"*1,5",Obras!AD13))</f>
        <v/>
      </c>
      <c r="BJ13" s="54" t="str">
        <f>IF(AE13="","",IF('Terceira Faixa'!AB11="x",Obras!AE13&amp;"*1,5",Obras!AE13))</f>
        <v>HR4</v>
      </c>
      <c r="BK13" s="54" t="str">
        <f>IF(AF13="","",IF('Terceira Faixa'!AC11="x",Obras!AF13&amp;"*1,5",Obras!AF13))</f>
        <v/>
      </c>
      <c r="BL13" s="54" t="str">
        <f>IF(AG13="","",IF('Terceira Faixa'!AD11="x",Obras!AG13&amp;"*1,5",Obras!AG13))</f>
        <v/>
      </c>
      <c r="BM13" s="54" t="str">
        <f>IF(AH13="","",IF('Terceira Faixa'!AE11="x",Obras!AH13&amp;"*1,5",Obras!AH13))</f>
        <v/>
      </c>
      <c r="BN13" s="26">
        <f t="shared" si="6"/>
        <v>0</v>
      </c>
      <c r="BO13" s="26">
        <f t="shared" si="0"/>
        <v>52.5</v>
      </c>
      <c r="BP13" s="26">
        <f t="shared" si="0"/>
        <v>0</v>
      </c>
      <c r="BQ13" s="26">
        <f t="shared" si="0"/>
        <v>0</v>
      </c>
      <c r="BR13" s="36">
        <f t="shared" si="7"/>
        <v>0</v>
      </c>
      <c r="BS13" s="36">
        <f t="shared" si="1"/>
        <v>0</v>
      </c>
      <c r="BT13" s="36">
        <f t="shared" si="1"/>
        <v>0</v>
      </c>
      <c r="BU13" s="36">
        <f t="shared" si="1"/>
        <v>0</v>
      </c>
      <c r="BV13" s="36">
        <f t="shared" si="1"/>
        <v>0</v>
      </c>
      <c r="BW13" s="36">
        <f t="shared" si="1"/>
        <v>0</v>
      </c>
      <c r="BX13" s="36">
        <f t="shared" si="1"/>
        <v>0</v>
      </c>
      <c r="BY13" s="36">
        <f t="shared" si="1"/>
        <v>0</v>
      </c>
      <c r="BZ13" s="36">
        <f t="shared" si="8"/>
        <v>0</v>
      </c>
      <c r="CA13" s="36">
        <f t="shared" si="2"/>
        <v>0</v>
      </c>
      <c r="CB13" s="36">
        <f t="shared" si="2"/>
        <v>0</v>
      </c>
      <c r="CC13" s="36">
        <f t="shared" si="2"/>
        <v>0</v>
      </c>
      <c r="CD13" s="36">
        <f t="shared" si="2"/>
        <v>0</v>
      </c>
      <c r="CE13" s="36">
        <f t="shared" si="2"/>
        <v>0</v>
      </c>
      <c r="CF13" s="36">
        <f t="shared" si="2"/>
        <v>0</v>
      </c>
      <c r="CG13" s="36">
        <f t="shared" si="2"/>
        <v>0</v>
      </c>
      <c r="CH13" s="36">
        <f t="shared" si="9"/>
        <v>0</v>
      </c>
      <c r="CI13" s="36">
        <f t="shared" si="3"/>
        <v>0</v>
      </c>
      <c r="CJ13" s="36">
        <f t="shared" si="3"/>
        <v>0</v>
      </c>
      <c r="CK13" s="36">
        <f t="shared" si="3"/>
        <v>0</v>
      </c>
      <c r="CL13" s="36">
        <f t="shared" si="3"/>
        <v>0</v>
      </c>
      <c r="CM13" s="36">
        <f t="shared" si="3"/>
        <v>0</v>
      </c>
      <c r="CN13" s="36">
        <f t="shared" si="3"/>
        <v>0</v>
      </c>
      <c r="CO13" s="36">
        <f t="shared" si="3"/>
        <v>0</v>
      </c>
      <c r="CP13" s="36">
        <f t="shared" si="10"/>
        <v>3402</v>
      </c>
      <c r="CQ13" s="36">
        <f t="shared" si="4"/>
        <v>113400</v>
      </c>
      <c r="CR13" s="36">
        <f t="shared" si="4"/>
        <v>3402</v>
      </c>
      <c r="CS13" s="36">
        <f t="shared" si="4"/>
        <v>0</v>
      </c>
      <c r="CT13" s="36">
        <f t="shared" si="4"/>
        <v>30240</v>
      </c>
      <c r="CU13" s="36">
        <f t="shared" si="4"/>
        <v>756000</v>
      </c>
      <c r="CV13" s="36">
        <f t="shared" si="4"/>
        <v>11760</v>
      </c>
      <c r="CW13" s="36">
        <f t="shared" si="4"/>
        <v>294000</v>
      </c>
      <c r="CX13" s="6">
        <f t="shared" si="11"/>
        <v>1163400</v>
      </c>
      <c r="CY13" s="6">
        <f t="shared" si="12"/>
        <v>45402</v>
      </c>
      <c r="CZ13" s="6">
        <f t="shared" si="12"/>
        <v>0</v>
      </c>
      <c r="DA13" s="6">
        <f t="shared" si="12"/>
        <v>3402</v>
      </c>
    </row>
    <row r="14" spans="1:105" x14ac:dyDescent="0.2">
      <c r="A14" s="67">
        <v>1</v>
      </c>
      <c r="B14" s="49">
        <v>142.4</v>
      </c>
      <c r="C14" s="50">
        <v>159.4</v>
      </c>
      <c r="D14" s="50">
        <v>17</v>
      </c>
      <c r="E14" s="51" t="s">
        <v>8</v>
      </c>
      <c r="F14" s="51" t="s">
        <v>8</v>
      </c>
      <c r="G14" s="51" t="s">
        <v>8</v>
      </c>
      <c r="H14" s="51" t="s">
        <v>25</v>
      </c>
      <c r="I14" s="51" t="s">
        <v>8</v>
      </c>
      <c r="J14" s="51" t="s">
        <v>8</v>
      </c>
      <c r="K14" s="51" t="s">
        <v>8</v>
      </c>
      <c r="L14" s="51" t="s">
        <v>8</v>
      </c>
      <c r="M14" s="51" t="s">
        <v>8</v>
      </c>
      <c r="N14" s="51" t="s">
        <v>8</v>
      </c>
      <c r="O14" s="51" t="s">
        <v>5</v>
      </c>
      <c r="P14" s="51" t="s">
        <v>8</v>
      </c>
      <c r="Q14" s="51" t="s">
        <v>8</v>
      </c>
      <c r="R14" s="51" t="s">
        <v>8</v>
      </c>
      <c r="S14" s="51" t="s">
        <v>8</v>
      </c>
      <c r="T14" s="51" t="s">
        <v>8</v>
      </c>
      <c r="U14" s="51" t="s">
        <v>8</v>
      </c>
      <c r="V14" s="51" t="s">
        <v>8</v>
      </c>
      <c r="W14" s="51" t="s">
        <v>5</v>
      </c>
      <c r="X14" s="51" t="s">
        <v>8</v>
      </c>
      <c r="Y14" s="51" t="s">
        <v>8</v>
      </c>
      <c r="Z14" s="51" t="s">
        <v>8</v>
      </c>
      <c r="AA14" s="51" t="s">
        <v>8</v>
      </c>
      <c r="AB14" s="51" t="s">
        <v>8</v>
      </c>
      <c r="AC14" s="51" t="s">
        <v>8</v>
      </c>
      <c r="AD14" s="51" t="s">
        <v>8</v>
      </c>
      <c r="AE14" s="51" t="s">
        <v>5</v>
      </c>
      <c r="AF14" s="51" t="s">
        <v>8</v>
      </c>
      <c r="AG14" s="51" t="s">
        <v>8</v>
      </c>
      <c r="AH14" s="51" t="s">
        <v>5</v>
      </c>
      <c r="AI14" s="47" t="s">
        <v>39</v>
      </c>
      <c r="AJ14" s="54" t="str">
        <f>IF(E14="","",IF('Terceira Faixa'!B12="x",Obras!E14&amp;"*1,5",Obras!E14))</f>
        <v/>
      </c>
      <c r="AK14" s="54" t="str">
        <f>IF(F14="","",IF('Terceira Faixa'!C12="x",Obras!F14&amp;"*1,5",Obras!F14))</f>
        <v/>
      </c>
      <c r="AL14" s="54" t="str">
        <f>IF(G14="","",IF('Terceira Faixa'!D12="x",Obras!G14&amp;"*1,5",Obras!G14))</f>
        <v/>
      </c>
      <c r="AM14" s="54" t="str">
        <f>IF(H14="","",IF('Terceira Faixa'!E12="x",Obras!H14&amp;"*1,5",Obras!H14))</f>
        <v>HR7</v>
      </c>
      <c r="AN14" s="54" t="str">
        <f>IF(I14="","",IF('Terceira Faixa'!F12="x",Obras!I14&amp;"*1,5",Obras!I14))</f>
        <v/>
      </c>
      <c r="AO14" s="54" t="str">
        <f>IF(J14="","",IF('Terceira Faixa'!G12="x",Obras!J14&amp;"*1,5",Obras!J14))</f>
        <v/>
      </c>
      <c r="AP14" s="54" t="str">
        <f>IF(K14="","",IF('Terceira Faixa'!H12="x",Obras!K14&amp;"*1,5",Obras!K14))</f>
        <v/>
      </c>
      <c r="AQ14" s="54" t="str">
        <f>IF(L14="","",IF('Terceira Faixa'!I12="x",Obras!L14&amp;"*1,5",Obras!L14))</f>
        <v/>
      </c>
      <c r="AR14" s="54" t="str">
        <f>IF(M14="","",IF('Terceira Faixa'!J12="x",Obras!M14&amp;"*1,5",Obras!M14))</f>
        <v/>
      </c>
      <c r="AS14" s="54" t="str">
        <f>IF(N14="","",IF('Terceira Faixa'!K12="x",Obras!N14&amp;"*1,5",Obras!N14))</f>
        <v/>
      </c>
      <c r="AT14" s="54" t="str">
        <f>IF(O14="","",IF('Terceira Faixa'!L12="x",Obras!O14&amp;"*1,5",Obras!O14))</f>
        <v>HR4</v>
      </c>
      <c r="AU14" s="54" t="str">
        <f>IF(P14="","",IF('Terceira Faixa'!M12="x",Obras!P14&amp;"*1,5",Obras!P14))</f>
        <v/>
      </c>
      <c r="AV14" s="54" t="str">
        <f>IF(Q14="","",IF('Terceira Faixa'!N12="x",Obras!Q14&amp;"*1,5",Obras!Q14))</f>
        <v/>
      </c>
      <c r="AW14" s="54" t="str">
        <f>IF(R14="","",IF('Terceira Faixa'!O12="x",Obras!R14&amp;"*1,5",Obras!R14))</f>
        <v/>
      </c>
      <c r="AX14" s="54" t="str">
        <f>IF(S14="","",IF('Terceira Faixa'!P12="x",Obras!S14&amp;"*1,5",Obras!S14))</f>
        <v/>
      </c>
      <c r="AY14" s="54" t="str">
        <f>IF(T14="","",IF('Terceira Faixa'!Q12="x",Obras!T14&amp;"*1,5",Obras!T14))</f>
        <v/>
      </c>
      <c r="AZ14" s="54" t="str">
        <f>IF(U14="","",IF('Terceira Faixa'!R12="x",Obras!U14&amp;"*1,5",Obras!U14))</f>
        <v/>
      </c>
      <c r="BA14" s="54" t="str">
        <f>IF(V14="","",IF('Terceira Faixa'!S12="x",Obras!V14&amp;"*1,5",Obras!V14))</f>
        <v/>
      </c>
      <c r="BB14" s="54" t="str">
        <f>IF(W14="","",IF('Terceira Faixa'!T12="x",Obras!W14&amp;"*1,5",Obras!W14))</f>
        <v>HR4</v>
      </c>
      <c r="BC14" s="54" t="str">
        <f>IF(X14="","",IF('Terceira Faixa'!U12="x",Obras!X14&amp;"*1,5",Obras!X14))</f>
        <v/>
      </c>
      <c r="BD14" s="54" t="str">
        <f>IF(Y14="","",IF('Terceira Faixa'!V12="x",Obras!Y14&amp;"*1,5",Obras!Y14))</f>
        <v/>
      </c>
      <c r="BE14" s="54" t="str">
        <f>IF(Z14="","",IF('Terceira Faixa'!W12="x",Obras!Z14&amp;"*1,5",Obras!Z14))</f>
        <v/>
      </c>
      <c r="BF14" s="54" t="str">
        <f>IF(AA14="","",IF('Terceira Faixa'!X12="x",Obras!AA14&amp;"*1,5",Obras!AA14))</f>
        <v/>
      </c>
      <c r="BG14" s="54" t="str">
        <f>IF(AB14="","",IF('Terceira Faixa'!Y12="x",Obras!AB14&amp;"*1,5",Obras!AB14))</f>
        <v/>
      </c>
      <c r="BH14" s="54" t="str">
        <f>IF(AC14="","",IF('Terceira Faixa'!Z12="x",Obras!AC14&amp;"*1,5",Obras!AC14))</f>
        <v/>
      </c>
      <c r="BI14" s="54" t="str">
        <f>IF(AD14="","",IF('Terceira Faixa'!AA12="x",Obras!AD14&amp;"*1,5",Obras!AD14))</f>
        <v/>
      </c>
      <c r="BJ14" s="54" t="str">
        <f>IF(AE14="","",IF('Terceira Faixa'!AB12="x",Obras!AE14&amp;"*1,5",Obras!AE14))</f>
        <v>HR4</v>
      </c>
      <c r="BK14" s="54" t="str">
        <f>IF(AF14="","",IF('Terceira Faixa'!AC12="x",Obras!AF14&amp;"*1,5",Obras!AF14))</f>
        <v/>
      </c>
      <c r="BL14" s="54" t="str">
        <f>IF(AG14="","",IF('Terceira Faixa'!AD12="x",Obras!AG14&amp;"*1,5",Obras!AG14))</f>
        <v/>
      </c>
      <c r="BM14" s="54" t="str">
        <f>IF(AH14="","",IF('Terceira Faixa'!AE12="x",Obras!AH14&amp;"*1,5",Obras!AH14))</f>
        <v>HR4</v>
      </c>
      <c r="BN14" s="26">
        <f t="shared" si="6"/>
        <v>0</v>
      </c>
      <c r="BO14" s="26">
        <f t="shared" si="0"/>
        <v>68</v>
      </c>
      <c r="BP14" s="26">
        <f t="shared" si="0"/>
        <v>0</v>
      </c>
      <c r="BQ14" s="26">
        <f t="shared" si="0"/>
        <v>0</v>
      </c>
      <c r="BR14" s="36">
        <f t="shared" si="7"/>
        <v>0</v>
      </c>
      <c r="BS14" s="36">
        <f t="shared" si="1"/>
        <v>0</v>
      </c>
      <c r="BT14" s="36">
        <f t="shared" si="1"/>
        <v>0</v>
      </c>
      <c r="BU14" s="36">
        <f t="shared" si="1"/>
        <v>0</v>
      </c>
      <c r="BV14" s="36">
        <f t="shared" si="1"/>
        <v>0</v>
      </c>
      <c r="BW14" s="36">
        <f t="shared" si="1"/>
        <v>0</v>
      </c>
      <c r="BX14" s="36">
        <f t="shared" si="1"/>
        <v>0</v>
      </c>
      <c r="BY14" s="36">
        <f t="shared" si="1"/>
        <v>0</v>
      </c>
      <c r="BZ14" s="36">
        <f t="shared" si="8"/>
        <v>0</v>
      </c>
      <c r="CA14" s="36">
        <f t="shared" si="2"/>
        <v>0</v>
      </c>
      <c r="CB14" s="36">
        <f t="shared" si="2"/>
        <v>0</v>
      </c>
      <c r="CC14" s="36">
        <f t="shared" si="2"/>
        <v>0</v>
      </c>
      <c r="CD14" s="36">
        <f t="shared" si="2"/>
        <v>0</v>
      </c>
      <c r="CE14" s="36">
        <f t="shared" si="2"/>
        <v>0</v>
      </c>
      <c r="CF14" s="36">
        <f t="shared" si="2"/>
        <v>0</v>
      </c>
      <c r="CG14" s="36">
        <f t="shared" si="2"/>
        <v>0</v>
      </c>
      <c r="CH14" s="36">
        <f t="shared" si="9"/>
        <v>0</v>
      </c>
      <c r="CI14" s="36">
        <f t="shared" si="3"/>
        <v>0</v>
      </c>
      <c r="CJ14" s="36">
        <f t="shared" si="3"/>
        <v>0</v>
      </c>
      <c r="CK14" s="36">
        <f t="shared" si="3"/>
        <v>0</v>
      </c>
      <c r="CL14" s="36">
        <f t="shared" si="3"/>
        <v>0</v>
      </c>
      <c r="CM14" s="36">
        <f t="shared" si="3"/>
        <v>0</v>
      </c>
      <c r="CN14" s="36">
        <f t="shared" si="3"/>
        <v>0</v>
      </c>
      <c r="CO14" s="36">
        <f t="shared" si="3"/>
        <v>0</v>
      </c>
      <c r="CP14" s="36">
        <f t="shared" si="10"/>
        <v>4406.3999999999996</v>
      </c>
      <c r="CQ14" s="36">
        <f t="shared" si="4"/>
        <v>146880</v>
      </c>
      <c r="CR14" s="36">
        <f t="shared" si="4"/>
        <v>4406.3999999999996</v>
      </c>
      <c r="CS14" s="36">
        <f t="shared" si="4"/>
        <v>0</v>
      </c>
      <c r="CT14" s="36">
        <f t="shared" si="4"/>
        <v>39168</v>
      </c>
      <c r="CU14" s="36">
        <f t="shared" si="4"/>
        <v>979200</v>
      </c>
      <c r="CV14" s="36">
        <f t="shared" si="4"/>
        <v>15232</v>
      </c>
      <c r="CW14" s="36">
        <f t="shared" si="4"/>
        <v>380800</v>
      </c>
      <c r="CX14" s="6">
        <f t="shared" si="11"/>
        <v>1506880</v>
      </c>
      <c r="CY14" s="6">
        <f t="shared" si="12"/>
        <v>58806.400000000001</v>
      </c>
      <c r="CZ14" s="6">
        <f t="shared" si="12"/>
        <v>0</v>
      </c>
      <c r="DA14" s="6">
        <f t="shared" si="12"/>
        <v>4406.3999999999996</v>
      </c>
    </row>
    <row r="15" spans="1:105" x14ac:dyDescent="0.2">
      <c r="A15" s="67">
        <v>1</v>
      </c>
      <c r="B15" s="49">
        <v>159.4</v>
      </c>
      <c r="C15" s="50">
        <v>176.5</v>
      </c>
      <c r="D15" s="50">
        <v>17.099999999999994</v>
      </c>
      <c r="E15" s="51" t="s">
        <v>8</v>
      </c>
      <c r="F15" s="51" t="s">
        <v>8</v>
      </c>
      <c r="G15" s="51" t="s">
        <v>8</v>
      </c>
      <c r="H15" s="51" t="s">
        <v>25</v>
      </c>
      <c r="I15" s="51" t="s">
        <v>8</v>
      </c>
      <c r="J15" s="51" t="s">
        <v>8</v>
      </c>
      <c r="K15" s="51" t="s">
        <v>8</v>
      </c>
      <c r="L15" s="51" t="s">
        <v>8</v>
      </c>
      <c r="M15" s="51" t="s">
        <v>8</v>
      </c>
      <c r="N15" s="51" t="s">
        <v>8</v>
      </c>
      <c r="O15" s="51" t="s">
        <v>5</v>
      </c>
      <c r="P15" s="51" t="s">
        <v>8</v>
      </c>
      <c r="Q15" s="51" t="s">
        <v>8</v>
      </c>
      <c r="R15" s="51" t="s">
        <v>8</v>
      </c>
      <c r="S15" s="51" t="s">
        <v>8</v>
      </c>
      <c r="T15" s="51" t="s">
        <v>8</v>
      </c>
      <c r="U15" s="51" t="s">
        <v>8</v>
      </c>
      <c r="V15" s="51" t="s">
        <v>5</v>
      </c>
      <c r="W15" s="51" t="s">
        <v>8</v>
      </c>
      <c r="X15" s="51" t="s">
        <v>8</v>
      </c>
      <c r="Y15" s="51" t="s">
        <v>8</v>
      </c>
      <c r="Z15" s="51" t="s">
        <v>8</v>
      </c>
      <c r="AA15" s="51" t="s">
        <v>8</v>
      </c>
      <c r="AB15" s="51" t="s">
        <v>8</v>
      </c>
      <c r="AC15" s="51" t="s">
        <v>8</v>
      </c>
      <c r="AD15" s="51" t="s">
        <v>5</v>
      </c>
      <c r="AE15" s="51" t="s">
        <v>8</v>
      </c>
      <c r="AF15" s="51" t="s">
        <v>8</v>
      </c>
      <c r="AG15" s="51" t="s">
        <v>8</v>
      </c>
      <c r="AH15" s="51" t="s">
        <v>5</v>
      </c>
      <c r="AI15" s="47" t="s">
        <v>39</v>
      </c>
      <c r="AJ15" s="54" t="str">
        <f>IF(E15="","",IF('Terceira Faixa'!B13="x",Obras!E15&amp;"*1,5",Obras!E15))</f>
        <v/>
      </c>
      <c r="AK15" s="54" t="str">
        <f>IF(F15="","",IF('Terceira Faixa'!C13="x",Obras!F15&amp;"*1,5",Obras!F15))</f>
        <v/>
      </c>
      <c r="AL15" s="54" t="str">
        <f>IF(G15="","",IF('Terceira Faixa'!D13="x",Obras!G15&amp;"*1,5",Obras!G15))</f>
        <v/>
      </c>
      <c r="AM15" s="54" t="str">
        <f>IF(H15="","",IF('Terceira Faixa'!E13="x",Obras!H15&amp;"*1,5",Obras!H15))</f>
        <v>HR7</v>
      </c>
      <c r="AN15" s="54" t="str">
        <f>IF(I15="","",IF('Terceira Faixa'!F13="x",Obras!I15&amp;"*1,5",Obras!I15))</f>
        <v/>
      </c>
      <c r="AO15" s="54" t="str">
        <f>IF(J15="","",IF('Terceira Faixa'!G13="x",Obras!J15&amp;"*1,5",Obras!J15))</f>
        <v/>
      </c>
      <c r="AP15" s="54" t="str">
        <f>IF(K15="","",IF('Terceira Faixa'!H13="x",Obras!K15&amp;"*1,5",Obras!K15))</f>
        <v/>
      </c>
      <c r="AQ15" s="54" t="str">
        <f>IF(L15="","",IF('Terceira Faixa'!I13="x",Obras!L15&amp;"*1,5",Obras!L15))</f>
        <v/>
      </c>
      <c r="AR15" s="54" t="str">
        <f>IF(M15="","",IF('Terceira Faixa'!J13="x",Obras!M15&amp;"*1,5",Obras!M15))</f>
        <v/>
      </c>
      <c r="AS15" s="54" t="str">
        <f>IF(N15="","",IF('Terceira Faixa'!K13="x",Obras!N15&amp;"*1,5",Obras!N15))</f>
        <v/>
      </c>
      <c r="AT15" s="54" t="str">
        <f>IF(O15="","",IF('Terceira Faixa'!L13="x",Obras!O15&amp;"*1,5",Obras!O15))</f>
        <v>HR4</v>
      </c>
      <c r="AU15" s="54" t="str">
        <f>IF(P15="","",IF('Terceira Faixa'!M13="x",Obras!P15&amp;"*1,5",Obras!P15))</f>
        <v/>
      </c>
      <c r="AV15" s="54" t="str">
        <f>IF(Q15="","",IF('Terceira Faixa'!N13="x",Obras!Q15&amp;"*1,5",Obras!Q15))</f>
        <v/>
      </c>
      <c r="AW15" s="54" t="str">
        <f>IF(R15="","",IF('Terceira Faixa'!O13="x",Obras!R15&amp;"*1,5",Obras!R15))</f>
        <v/>
      </c>
      <c r="AX15" s="54" t="str">
        <f>IF(S15="","",IF('Terceira Faixa'!P13="x",Obras!S15&amp;"*1,5",Obras!S15))</f>
        <v/>
      </c>
      <c r="AY15" s="54" t="str">
        <f>IF(T15="","",IF('Terceira Faixa'!Q13="x",Obras!T15&amp;"*1,5",Obras!T15))</f>
        <v/>
      </c>
      <c r="AZ15" s="54" t="str">
        <f>IF(U15="","",IF('Terceira Faixa'!R13="x",Obras!U15&amp;"*1,5",Obras!U15))</f>
        <v/>
      </c>
      <c r="BA15" s="54" t="str">
        <f>IF(V15="","",IF('Terceira Faixa'!S13="x",Obras!V15&amp;"*1,5",Obras!V15))</f>
        <v>HR4</v>
      </c>
      <c r="BB15" s="54" t="str">
        <f>IF(W15="","",IF('Terceira Faixa'!T13="x",Obras!W15&amp;"*1,5",Obras!W15))</f>
        <v/>
      </c>
      <c r="BC15" s="54" t="str">
        <f>IF(X15="","",IF('Terceira Faixa'!U13="x",Obras!X15&amp;"*1,5",Obras!X15))</f>
        <v/>
      </c>
      <c r="BD15" s="54" t="str">
        <f>IF(Y15="","",IF('Terceira Faixa'!V13="x",Obras!Y15&amp;"*1,5",Obras!Y15))</f>
        <v/>
      </c>
      <c r="BE15" s="54" t="str">
        <f>IF(Z15="","",IF('Terceira Faixa'!W13="x",Obras!Z15&amp;"*1,5",Obras!Z15))</f>
        <v/>
      </c>
      <c r="BF15" s="54" t="str">
        <f>IF(AA15="","",IF('Terceira Faixa'!X13="x",Obras!AA15&amp;"*1,5",Obras!AA15))</f>
        <v/>
      </c>
      <c r="BG15" s="54" t="str">
        <f>IF(AB15="","",IF('Terceira Faixa'!Y13="x",Obras!AB15&amp;"*1,5",Obras!AB15))</f>
        <v/>
      </c>
      <c r="BH15" s="54" t="str">
        <f>IF(AC15="","",IF('Terceira Faixa'!Z13="x",Obras!AC15&amp;"*1,5",Obras!AC15))</f>
        <v/>
      </c>
      <c r="BI15" s="54" t="str">
        <f>IF(AD15="","",IF('Terceira Faixa'!AA13="x",Obras!AD15&amp;"*1,5",Obras!AD15))</f>
        <v>HR4</v>
      </c>
      <c r="BJ15" s="54" t="str">
        <f>IF(AE15="","",IF('Terceira Faixa'!AB13="x",Obras!AE15&amp;"*1,5",Obras!AE15))</f>
        <v/>
      </c>
      <c r="BK15" s="54" t="str">
        <f>IF(AF15="","",IF('Terceira Faixa'!AC13="x",Obras!AF15&amp;"*1,5",Obras!AF15))</f>
        <v/>
      </c>
      <c r="BL15" s="54" t="str">
        <f>IF(AG15="","",IF('Terceira Faixa'!AD13="x",Obras!AG15&amp;"*1,5",Obras!AG15))</f>
        <v/>
      </c>
      <c r="BM15" s="54" t="str">
        <f>IF(AH15="","",IF('Terceira Faixa'!AE13="x",Obras!AH15&amp;"*1,5",Obras!AH15))</f>
        <v>HR4</v>
      </c>
      <c r="BN15" s="26">
        <f t="shared" si="6"/>
        <v>0</v>
      </c>
      <c r="BO15" s="26">
        <f t="shared" si="0"/>
        <v>68.399999999999977</v>
      </c>
      <c r="BP15" s="26">
        <f t="shared" si="0"/>
        <v>0</v>
      </c>
      <c r="BQ15" s="26">
        <f t="shared" si="0"/>
        <v>0</v>
      </c>
      <c r="BR15" s="36">
        <f t="shared" si="7"/>
        <v>0</v>
      </c>
      <c r="BS15" s="36">
        <f t="shared" si="1"/>
        <v>0</v>
      </c>
      <c r="BT15" s="36">
        <f t="shared" si="1"/>
        <v>0</v>
      </c>
      <c r="BU15" s="36">
        <f t="shared" si="1"/>
        <v>0</v>
      </c>
      <c r="BV15" s="36">
        <f t="shared" si="1"/>
        <v>0</v>
      </c>
      <c r="BW15" s="36">
        <f t="shared" si="1"/>
        <v>0</v>
      </c>
      <c r="BX15" s="36">
        <f t="shared" si="1"/>
        <v>0</v>
      </c>
      <c r="BY15" s="36">
        <f t="shared" si="1"/>
        <v>0</v>
      </c>
      <c r="BZ15" s="36">
        <f t="shared" si="8"/>
        <v>0</v>
      </c>
      <c r="CA15" s="36">
        <f t="shared" si="2"/>
        <v>0</v>
      </c>
      <c r="CB15" s="36">
        <f t="shared" si="2"/>
        <v>0</v>
      </c>
      <c r="CC15" s="36">
        <f t="shared" si="2"/>
        <v>0</v>
      </c>
      <c r="CD15" s="36">
        <f t="shared" si="2"/>
        <v>0</v>
      </c>
      <c r="CE15" s="36">
        <f t="shared" si="2"/>
        <v>0</v>
      </c>
      <c r="CF15" s="36">
        <f t="shared" si="2"/>
        <v>0</v>
      </c>
      <c r="CG15" s="36">
        <f t="shared" si="2"/>
        <v>0</v>
      </c>
      <c r="CH15" s="36">
        <f t="shared" si="9"/>
        <v>0</v>
      </c>
      <c r="CI15" s="36">
        <f t="shared" si="3"/>
        <v>0</v>
      </c>
      <c r="CJ15" s="36">
        <f t="shared" si="3"/>
        <v>0</v>
      </c>
      <c r="CK15" s="36">
        <f t="shared" si="3"/>
        <v>0</v>
      </c>
      <c r="CL15" s="36">
        <f t="shared" si="3"/>
        <v>0</v>
      </c>
      <c r="CM15" s="36">
        <f t="shared" si="3"/>
        <v>0</v>
      </c>
      <c r="CN15" s="36">
        <f t="shared" si="3"/>
        <v>0</v>
      </c>
      <c r="CO15" s="36">
        <f t="shared" si="3"/>
        <v>0</v>
      </c>
      <c r="CP15" s="36">
        <f t="shared" si="10"/>
        <v>4432.3199999999979</v>
      </c>
      <c r="CQ15" s="36">
        <f t="shared" si="4"/>
        <v>147743.99999999994</v>
      </c>
      <c r="CR15" s="36">
        <f t="shared" si="4"/>
        <v>4432.3199999999979</v>
      </c>
      <c r="CS15" s="36">
        <f t="shared" si="4"/>
        <v>0</v>
      </c>
      <c r="CT15" s="36">
        <f t="shared" si="4"/>
        <v>39398.399999999987</v>
      </c>
      <c r="CU15" s="36">
        <f t="shared" si="4"/>
        <v>984959.99999999965</v>
      </c>
      <c r="CV15" s="36">
        <f t="shared" si="4"/>
        <v>15321.599999999995</v>
      </c>
      <c r="CW15" s="36">
        <f t="shared" si="4"/>
        <v>383039.99999999988</v>
      </c>
      <c r="CX15" s="6">
        <f t="shared" si="11"/>
        <v>1515743.9999999995</v>
      </c>
      <c r="CY15" s="6">
        <f t="shared" si="12"/>
        <v>59152.319999999978</v>
      </c>
      <c r="CZ15" s="6">
        <f t="shared" si="12"/>
        <v>0</v>
      </c>
      <c r="DA15" s="6">
        <f t="shared" si="12"/>
        <v>4432.3199999999979</v>
      </c>
    </row>
    <row r="16" spans="1:105" x14ac:dyDescent="0.2">
      <c r="A16" s="67">
        <v>1</v>
      </c>
      <c r="B16" s="49">
        <v>176.5</v>
      </c>
      <c r="C16" s="50">
        <v>189</v>
      </c>
      <c r="D16" s="50">
        <v>12.5</v>
      </c>
      <c r="E16" s="51" t="s">
        <v>8</v>
      </c>
      <c r="F16" s="51" t="s">
        <v>8</v>
      </c>
      <c r="G16" s="51" t="s">
        <v>8</v>
      </c>
      <c r="H16" s="51" t="s">
        <v>8</v>
      </c>
      <c r="I16" s="51" t="s">
        <v>5</v>
      </c>
      <c r="J16" s="51" t="s">
        <v>8</v>
      </c>
      <c r="K16" s="51" t="s">
        <v>8</v>
      </c>
      <c r="L16" s="51" t="s">
        <v>8</v>
      </c>
      <c r="M16" s="51" t="s">
        <v>8</v>
      </c>
      <c r="N16" s="51" t="s">
        <v>8</v>
      </c>
      <c r="O16" s="51" t="s">
        <v>5</v>
      </c>
      <c r="P16" s="51" t="s">
        <v>8</v>
      </c>
      <c r="Q16" s="51" t="s">
        <v>8</v>
      </c>
      <c r="R16" s="51" t="s">
        <v>8</v>
      </c>
      <c r="S16" s="51" t="s">
        <v>8</v>
      </c>
      <c r="T16" s="51" t="s">
        <v>8</v>
      </c>
      <c r="U16" s="51" t="s">
        <v>4</v>
      </c>
      <c r="V16" s="51" t="s">
        <v>8</v>
      </c>
      <c r="W16" s="51" t="s">
        <v>8</v>
      </c>
      <c r="X16" s="51" t="s">
        <v>8</v>
      </c>
      <c r="Y16" s="51" t="s">
        <v>8</v>
      </c>
      <c r="Z16" s="51" t="s">
        <v>8</v>
      </c>
      <c r="AA16" s="51" t="s">
        <v>5</v>
      </c>
      <c r="AB16" s="51" t="s">
        <v>8</v>
      </c>
      <c r="AC16" s="51" t="s">
        <v>8</v>
      </c>
      <c r="AD16" s="51" t="s">
        <v>8</v>
      </c>
      <c r="AE16" s="51" t="s">
        <v>8</v>
      </c>
      <c r="AF16" s="51" t="s">
        <v>8</v>
      </c>
      <c r="AG16" s="51" t="s">
        <v>8</v>
      </c>
      <c r="AH16" s="51" t="s">
        <v>5</v>
      </c>
      <c r="AI16" s="47" t="s">
        <v>40</v>
      </c>
      <c r="AJ16" s="54" t="str">
        <f>IF(E16="","",IF('Terceira Faixa'!B14="x",Obras!E16&amp;"*1,5",Obras!E16))</f>
        <v/>
      </c>
      <c r="AK16" s="54" t="str">
        <f>IF(F16="","",IF('Terceira Faixa'!C14="x",Obras!F16&amp;"*1,5",Obras!F16))</f>
        <v/>
      </c>
      <c r="AL16" s="54" t="str">
        <f>IF(G16="","",IF('Terceira Faixa'!D14="x",Obras!G16&amp;"*1,5",Obras!G16))</f>
        <v/>
      </c>
      <c r="AM16" s="54" t="str">
        <f>IF(H16="","",IF('Terceira Faixa'!E14="x",Obras!H16&amp;"*1,5",Obras!H16))</f>
        <v/>
      </c>
      <c r="AN16" s="54" t="str">
        <f>IF(I16="","",IF('Terceira Faixa'!F14="x",Obras!I16&amp;"*1,5",Obras!I16))</f>
        <v>HR4</v>
      </c>
      <c r="AO16" s="54" t="str">
        <f>IF(J16="","",IF('Terceira Faixa'!G14="x",Obras!J16&amp;"*1,5",Obras!J16))</f>
        <v/>
      </c>
      <c r="AP16" s="54" t="str">
        <f>IF(K16="","",IF('Terceira Faixa'!H14="x",Obras!K16&amp;"*1,5",Obras!K16))</f>
        <v/>
      </c>
      <c r="AQ16" s="54" t="str">
        <f>IF(L16="","",IF('Terceira Faixa'!I14="x",Obras!L16&amp;"*1,5",Obras!L16))</f>
        <v/>
      </c>
      <c r="AR16" s="54" t="str">
        <f>IF(M16="","",IF('Terceira Faixa'!J14="x",Obras!M16&amp;"*1,5",Obras!M16))</f>
        <v/>
      </c>
      <c r="AS16" s="54" t="str">
        <f>IF(N16="","",IF('Terceira Faixa'!K14="x",Obras!N16&amp;"*1,5",Obras!N16))</f>
        <v/>
      </c>
      <c r="AT16" s="54" t="str">
        <f>IF(O16="","",IF('Terceira Faixa'!L14="x",Obras!O16&amp;"*1,5",Obras!O16))</f>
        <v>HR4</v>
      </c>
      <c r="AU16" s="54" t="str">
        <f>IF(P16="","",IF('Terceira Faixa'!M14="x",Obras!P16&amp;"*1,5",Obras!P16))</f>
        <v/>
      </c>
      <c r="AV16" s="54" t="str">
        <f>IF(Q16="","",IF('Terceira Faixa'!N14="x",Obras!Q16&amp;"*1,5",Obras!Q16))</f>
        <v/>
      </c>
      <c r="AW16" s="54" t="str">
        <f>IF(R16="","",IF('Terceira Faixa'!O14="x",Obras!R16&amp;"*1,5",Obras!R16))</f>
        <v/>
      </c>
      <c r="AX16" s="54" t="str">
        <f>IF(S16="","",IF('Terceira Faixa'!P14="x",Obras!S16&amp;"*1,5",Obras!S16))</f>
        <v/>
      </c>
      <c r="AY16" s="54" t="str">
        <f>IF(T16="","",IF('Terceira Faixa'!Q14="x",Obras!T16&amp;"*1,5",Obras!T16))</f>
        <v/>
      </c>
      <c r="AZ16" s="54" t="str">
        <f>IF(U16="","",IF('Terceira Faixa'!R14="x",Obras!U16&amp;"*1,5",Obras!U16))</f>
        <v>Micro</v>
      </c>
      <c r="BA16" s="54" t="str">
        <f>IF(V16="","",IF('Terceira Faixa'!S14="x",Obras!V16&amp;"*1,5",Obras!V16))</f>
        <v/>
      </c>
      <c r="BB16" s="54" t="str">
        <f>IF(W16="","",IF('Terceira Faixa'!T14="x",Obras!W16&amp;"*1,5",Obras!W16))</f>
        <v/>
      </c>
      <c r="BC16" s="54" t="str">
        <f>IF(X16="","",IF('Terceira Faixa'!U14="x",Obras!X16&amp;"*1,5",Obras!X16))</f>
        <v/>
      </c>
      <c r="BD16" s="54" t="str">
        <f>IF(Y16="","",IF('Terceira Faixa'!V14="x",Obras!Y16&amp;"*1,5",Obras!Y16))</f>
        <v/>
      </c>
      <c r="BE16" s="54" t="str">
        <f>IF(Z16="","",IF('Terceira Faixa'!W14="x",Obras!Z16&amp;"*1,5",Obras!Z16))</f>
        <v/>
      </c>
      <c r="BF16" s="54" t="str">
        <f>IF(AA16="","",IF('Terceira Faixa'!X14="x",Obras!AA16&amp;"*1,5",Obras!AA16))</f>
        <v>HR4</v>
      </c>
      <c r="BG16" s="54" t="str">
        <f>IF(AB16="","",IF('Terceira Faixa'!Y14="x",Obras!AB16&amp;"*1,5",Obras!AB16))</f>
        <v/>
      </c>
      <c r="BH16" s="54" t="str">
        <f>IF(AC16="","",IF('Terceira Faixa'!Z14="x",Obras!AC16&amp;"*1,5",Obras!AC16))</f>
        <v/>
      </c>
      <c r="BI16" s="54" t="str">
        <f>IF(AD16="","",IF('Terceira Faixa'!AA14="x",Obras!AD16&amp;"*1,5",Obras!AD16))</f>
        <v/>
      </c>
      <c r="BJ16" s="54" t="str">
        <f>IF(AE16="","",IF('Terceira Faixa'!AB14="x",Obras!AE16&amp;"*1,5",Obras!AE16))</f>
        <v/>
      </c>
      <c r="BK16" s="54" t="str">
        <f>IF(AF16="","",IF('Terceira Faixa'!AC14="x",Obras!AF16&amp;"*1,5",Obras!AF16))</f>
        <v/>
      </c>
      <c r="BL16" s="54" t="str">
        <f>IF(AG16="","",IF('Terceira Faixa'!AD14="x",Obras!AG16&amp;"*1,5",Obras!AG16))</f>
        <v/>
      </c>
      <c r="BM16" s="54" t="str">
        <f>IF(AH16="","",IF('Terceira Faixa'!AE14="x",Obras!AH16&amp;"*1,5",Obras!AH16))</f>
        <v>HR4</v>
      </c>
      <c r="BN16" s="26">
        <f t="shared" si="6"/>
        <v>12.5</v>
      </c>
      <c r="BO16" s="26">
        <f t="shared" si="0"/>
        <v>37.5</v>
      </c>
      <c r="BP16" s="26">
        <f t="shared" si="0"/>
        <v>0</v>
      </c>
      <c r="BQ16" s="26">
        <f t="shared" si="0"/>
        <v>0</v>
      </c>
      <c r="BR16" s="36">
        <f t="shared" si="7"/>
        <v>810</v>
      </c>
      <c r="BS16" s="36">
        <f t="shared" si="1"/>
        <v>27000</v>
      </c>
      <c r="BT16" s="36">
        <f t="shared" si="1"/>
        <v>810</v>
      </c>
      <c r="BU16" s="36">
        <f t="shared" si="1"/>
        <v>180000</v>
      </c>
      <c r="BV16" s="36">
        <f t="shared" si="1"/>
        <v>0</v>
      </c>
      <c r="BW16" s="36">
        <f t="shared" si="1"/>
        <v>0</v>
      </c>
      <c r="BX16" s="36">
        <f t="shared" si="1"/>
        <v>0</v>
      </c>
      <c r="BY16" s="36">
        <f t="shared" si="1"/>
        <v>0</v>
      </c>
      <c r="BZ16" s="36">
        <f t="shared" si="8"/>
        <v>0</v>
      </c>
      <c r="CA16" s="36">
        <f t="shared" si="2"/>
        <v>0</v>
      </c>
      <c r="CB16" s="36">
        <f t="shared" si="2"/>
        <v>0</v>
      </c>
      <c r="CC16" s="36">
        <f t="shared" si="2"/>
        <v>0</v>
      </c>
      <c r="CD16" s="36">
        <f t="shared" si="2"/>
        <v>0</v>
      </c>
      <c r="CE16" s="36">
        <f t="shared" si="2"/>
        <v>0</v>
      </c>
      <c r="CF16" s="36">
        <f t="shared" si="2"/>
        <v>0</v>
      </c>
      <c r="CG16" s="36">
        <f t="shared" si="2"/>
        <v>0</v>
      </c>
      <c r="CH16" s="36">
        <f t="shared" si="9"/>
        <v>0</v>
      </c>
      <c r="CI16" s="36">
        <f t="shared" si="3"/>
        <v>0</v>
      </c>
      <c r="CJ16" s="36">
        <f t="shared" si="3"/>
        <v>0</v>
      </c>
      <c r="CK16" s="36">
        <f t="shared" si="3"/>
        <v>0</v>
      </c>
      <c r="CL16" s="36">
        <f t="shared" si="3"/>
        <v>0</v>
      </c>
      <c r="CM16" s="36">
        <f t="shared" si="3"/>
        <v>0</v>
      </c>
      <c r="CN16" s="36">
        <f t="shared" si="3"/>
        <v>0</v>
      </c>
      <c r="CO16" s="36">
        <f t="shared" si="3"/>
        <v>0</v>
      </c>
      <c r="CP16" s="36">
        <f t="shared" si="10"/>
        <v>2430</v>
      </c>
      <c r="CQ16" s="36">
        <f t="shared" si="4"/>
        <v>81000</v>
      </c>
      <c r="CR16" s="36">
        <f t="shared" si="4"/>
        <v>2430</v>
      </c>
      <c r="CS16" s="36">
        <f t="shared" si="4"/>
        <v>0</v>
      </c>
      <c r="CT16" s="36">
        <f t="shared" si="4"/>
        <v>21600</v>
      </c>
      <c r="CU16" s="36">
        <f t="shared" si="4"/>
        <v>540000</v>
      </c>
      <c r="CV16" s="36">
        <f t="shared" si="4"/>
        <v>8400</v>
      </c>
      <c r="CW16" s="36">
        <f t="shared" si="4"/>
        <v>210000</v>
      </c>
      <c r="CX16" s="6">
        <f t="shared" si="11"/>
        <v>858000</v>
      </c>
      <c r="CY16" s="6">
        <f t="shared" si="12"/>
        <v>33240</v>
      </c>
      <c r="CZ16" s="6">
        <f t="shared" si="12"/>
        <v>180000</v>
      </c>
      <c r="DA16" s="6">
        <f t="shared" si="12"/>
        <v>3240</v>
      </c>
    </row>
    <row r="17" spans="1:105" x14ac:dyDescent="0.2">
      <c r="A17" s="67">
        <v>1</v>
      </c>
      <c r="B17" s="49">
        <v>189</v>
      </c>
      <c r="C17" s="50">
        <v>201.3</v>
      </c>
      <c r="D17" s="50">
        <v>12.300000000000011</v>
      </c>
      <c r="E17" s="51" t="s">
        <v>8</v>
      </c>
      <c r="F17" s="51" t="s">
        <v>8</v>
      </c>
      <c r="G17" s="51" t="s">
        <v>8</v>
      </c>
      <c r="H17" s="51" t="s">
        <v>8</v>
      </c>
      <c r="I17" s="51" t="s">
        <v>5</v>
      </c>
      <c r="J17" s="51" t="s">
        <v>8</v>
      </c>
      <c r="K17" s="51" t="s">
        <v>8</v>
      </c>
      <c r="L17" s="51" t="s">
        <v>8</v>
      </c>
      <c r="M17" s="51" t="s">
        <v>8</v>
      </c>
      <c r="N17" s="51" t="s">
        <v>8</v>
      </c>
      <c r="O17" s="51" t="s">
        <v>4</v>
      </c>
      <c r="P17" s="51" t="s">
        <v>8</v>
      </c>
      <c r="Q17" s="51" t="s">
        <v>8</v>
      </c>
      <c r="R17" s="51" t="s">
        <v>8</v>
      </c>
      <c r="S17" s="51" t="s">
        <v>8</v>
      </c>
      <c r="T17" s="51" t="s">
        <v>8</v>
      </c>
      <c r="U17" s="51" t="s">
        <v>4</v>
      </c>
      <c r="V17" s="51" t="s">
        <v>8</v>
      </c>
      <c r="W17" s="51" t="s">
        <v>8</v>
      </c>
      <c r="X17" s="51" t="s">
        <v>8</v>
      </c>
      <c r="Y17" s="51" t="s">
        <v>8</v>
      </c>
      <c r="Z17" s="51" t="s">
        <v>8</v>
      </c>
      <c r="AA17" s="51" t="s">
        <v>8</v>
      </c>
      <c r="AB17" s="51" t="s">
        <v>5</v>
      </c>
      <c r="AC17" s="51" t="s">
        <v>8</v>
      </c>
      <c r="AD17" s="51" t="s">
        <v>8</v>
      </c>
      <c r="AE17" s="51" t="s">
        <v>8</v>
      </c>
      <c r="AF17" s="51" t="s">
        <v>8</v>
      </c>
      <c r="AG17" s="51" t="s">
        <v>8</v>
      </c>
      <c r="AH17" s="51" t="s">
        <v>5</v>
      </c>
      <c r="AI17" s="47" t="s">
        <v>40</v>
      </c>
      <c r="AJ17" s="54" t="str">
        <f>IF(E17="","",IF('Terceira Faixa'!B15="x",Obras!E17&amp;"*1,5",Obras!E17))</f>
        <v/>
      </c>
      <c r="AK17" s="54" t="str">
        <f>IF(F17="","",IF('Terceira Faixa'!C15="x",Obras!F17&amp;"*1,5",Obras!F17))</f>
        <v/>
      </c>
      <c r="AL17" s="54" t="str">
        <f>IF(G17="","",IF('Terceira Faixa'!D15="x",Obras!G17&amp;"*1,5",Obras!G17))</f>
        <v/>
      </c>
      <c r="AM17" s="54" t="str">
        <f>IF(H17="","",IF('Terceira Faixa'!E15="x",Obras!H17&amp;"*1,5",Obras!H17))</f>
        <v/>
      </c>
      <c r="AN17" s="54" t="str">
        <f>IF(I17="","",IF('Terceira Faixa'!F15="x",Obras!I17&amp;"*1,5",Obras!I17))</f>
        <v>HR4</v>
      </c>
      <c r="AO17" s="54" t="str">
        <f>IF(J17="","",IF('Terceira Faixa'!G15="x",Obras!J17&amp;"*1,5",Obras!J17))</f>
        <v/>
      </c>
      <c r="AP17" s="54" t="str">
        <f>IF(K17="","",IF('Terceira Faixa'!H15="x",Obras!K17&amp;"*1,5",Obras!K17))</f>
        <v/>
      </c>
      <c r="AQ17" s="54" t="str">
        <f>IF(L17="","",IF('Terceira Faixa'!I15="x",Obras!L17&amp;"*1,5",Obras!L17))</f>
        <v/>
      </c>
      <c r="AR17" s="54" t="str">
        <f>IF(M17="","",IF('Terceira Faixa'!J15="x",Obras!M17&amp;"*1,5",Obras!M17))</f>
        <v/>
      </c>
      <c r="AS17" s="54" t="str">
        <f>IF(N17="","",IF('Terceira Faixa'!K15="x",Obras!N17&amp;"*1,5",Obras!N17))</f>
        <v/>
      </c>
      <c r="AT17" s="54" t="str">
        <f>IF(O17="","",IF('Terceira Faixa'!L15="x",Obras!O17&amp;"*1,5",Obras!O17))</f>
        <v>Micro</v>
      </c>
      <c r="AU17" s="54" t="str">
        <f>IF(P17="","",IF('Terceira Faixa'!M15="x",Obras!P17&amp;"*1,5",Obras!P17))</f>
        <v/>
      </c>
      <c r="AV17" s="54" t="str">
        <f>IF(Q17="","",IF('Terceira Faixa'!N15="x",Obras!Q17&amp;"*1,5",Obras!Q17))</f>
        <v/>
      </c>
      <c r="AW17" s="54" t="str">
        <f>IF(R17="","",IF('Terceira Faixa'!O15="x",Obras!R17&amp;"*1,5",Obras!R17))</f>
        <v/>
      </c>
      <c r="AX17" s="54" t="str">
        <f>IF(S17="","",IF('Terceira Faixa'!P15="x",Obras!S17&amp;"*1,5",Obras!S17))</f>
        <v/>
      </c>
      <c r="AY17" s="54" t="str">
        <f>IF(T17="","",IF('Terceira Faixa'!Q15="x",Obras!T17&amp;"*1,5",Obras!T17))</f>
        <v/>
      </c>
      <c r="AZ17" s="54" t="str">
        <f>IF(U17="","",IF('Terceira Faixa'!R15="x",Obras!U17&amp;"*1,5",Obras!U17))</f>
        <v>Micro</v>
      </c>
      <c r="BA17" s="54" t="str">
        <f>IF(V17="","",IF('Terceira Faixa'!S15="x",Obras!V17&amp;"*1,5",Obras!V17))</f>
        <v/>
      </c>
      <c r="BB17" s="54" t="str">
        <f>IF(W17="","",IF('Terceira Faixa'!T15="x",Obras!W17&amp;"*1,5",Obras!W17))</f>
        <v/>
      </c>
      <c r="BC17" s="54" t="str">
        <f>IF(X17="","",IF('Terceira Faixa'!U15="x",Obras!X17&amp;"*1,5",Obras!X17))</f>
        <v/>
      </c>
      <c r="BD17" s="54" t="str">
        <f>IF(Y17="","",IF('Terceira Faixa'!V15="x",Obras!Y17&amp;"*1,5",Obras!Y17))</f>
        <v/>
      </c>
      <c r="BE17" s="54" t="str">
        <f>IF(Z17="","",IF('Terceira Faixa'!W15="x",Obras!Z17&amp;"*1,5",Obras!Z17))</f>
        <v/>
      </c>
      <c r="BF17" s="54" t="str">
        <f>IF(AA17="","",IF('Terceira Faixa'!X15="x",Obras!AA17&amp;"*1,5",Obras!AA17))</f>
        <v/>
      </c>
      <c r="BG17" s="54" t="str">
        <f>IF(AB17="","",IF('Terceira Faixa'!Y15="x",Obras!AB17&amp;"*1,5",Obras!AB17))</f>
        <v>HR4</v>
      </c>
      <c r="BH17" s="54" t="str">
        <f>IF(AC17="","",IF('Terceira Faixa'!Z15="x",Obras!AC17&amp;"*1,5",Obras!AC17))</f>
        <v/>
      </c>
      <c r="BI17" s="54" t="str">
        <f>IF(AD17="","",IF('Terceira Faixa'!AA15="x",Obras!AD17&amp;"*1,5",Obras!AD17))</f>
        <v/>
      </c>
      <c r="BJ17" s="54" t="str">
        <f>IF(AE17="","",IF('Terceira Faixa'!AB15="x",Obras!AE17&amp;"*1,5",Obras!AE17))</f>
        <v/>
      </c>
      <c r="BK17" s="54" t="str">
        <f>IF(AF17="","",IF('Terceira Faixa'!AC15="x",Obras!AF17&amp;"*1,5",Obras!AF17))</f>
        <v/>
      </c>
      <c r="BL17" s="54" t="str">
        <f>IF(AG17="","",IF('Terceira Faixa'!AD15="x",Obras!AG17&amp;"*1,5",Obras!AG17))</f>
        <v/>
      </c>
      <c r="BM17" s="54" t="str">
        <f>IF(AH17="","",IF('Terceira Faixa'!AE15="x",Obras!AH17&amp;"*1,5",Obras!AH17))</f>
        <v>HR4</v>
      </c>
      <c r="BN17" s="26">
        <f t="shared" si="6"/>
        <v>24.600000000000023</v>
      </c>
      <c r="BO17" s="26">
        <f t="shared" si="0"/>
        <v>24.600000000000023</v>
      </c>
      <c r="BP17" s="26">
        <f t="shared" si="0"/>
        <v>0</v>
      </c>
      <c r="BQ17" s="26">
        <f t="shared" si="0"/>
        <v>0</v>
      </c>
      <c r="BR17" s="36">
        <f t="shared" si="7"/>
        <v>1594.0800000000013</v>
      </c>
      <c r="BS17" s="36">
        <f t="shared" si="1"/>
        <v>53136.000000000051</v>
      </c>
      <c r="BT17" s="36">
        <f t="shared" si="1"/>
        <v>1594.0800000000013</v>
      </c>
      <c r="BU17" s="36">
        <f t="shared" si="1"/>
        <v>354240.00000000035</v>
      </c>
      <c r="BV17" s="36">
        <f t="shared" si="1"/>
        <v>0</v>
      </c>
      <c r="BW17" s="36">
        <f t="shared" si="1"/>
        <v>0</v>
      </c>
      <c r="BX17" s="36">
        <f t="shared" si="1"/>
        <v>0</v>
      </c>
      <c r="BY17" s="36">
        <f t="shared" si="1"/>
        <v>0</v>
      </c>
      <c r="BZ17" s="36">
        <f t="shared" si="8"/>
        <v>0</v>
      </c>
      <c r="CA17" s="36">
        <f t="shared" si="2"/>
        <v>0</v>
      </c>
      <c r="CB17" s="36">
        <f t="shared" si="2"/>
        <v>0</v>
      </c>
      <c r="CC17" s="36">
        <f t="shared" si="2"/>
        <v>0</v>
      </c>
      <c r="CD17" s="36">
        <f t="shared" si="2"/>
        <v>0</v>
      </c>
      <c r="CE17" s="36">
        <f t="shared" si="2"/>
        <v>0</v>
      </c>
      <c r="CF17" s="36">
        <f t="shared" si="2"/>
        <v>0</v>
      </c>
      <c r="CG17" s="36">
        <f t="shared" si="2"/>
        <v>0</v>
      </c>
      <c r="CH17" s="36">
        <f t="shared" si="9"/>
        <v>0</v>
      </c>
      <c r="CI17" s="36">
        <f t="shared" si="3"/>
        <v>0</v>
      </c>
      <c r="CJ17" s="36">
        <f t="shared" si="3"/>
        <v>0</v>
      </c>
      <c r="CK17" s="36">
        <f t="shared" si="3"/>
        <v>0</v>
      </c>
      <c r="CL17" s="36">
        <f t="shared" si="3"/>
        <v>0</v>
      </c>
      <c r="CM17" s="36">
        <f t="shared" si="3"/>
        <v>0</v>
      </c>
      <c r="CN17" s="36">
        <f t="shared" si="3"/>
        <v>0</v>
      </c>
      <c r="CO17" s="36">
        <f t="shared" si="3"/>
        <v>0</v>
      </c>
      <c r="CP17" s="36">
        <f t="shared" si="10"/>
        <v>1594.0800000000013</v>
      </c>
      <c r="CQ17" s="36">
        <f t="shared" si="4"/>
        <v>53136.000000000051</v>
      </c>
      <c r="CR17" s="36">
        <f t="shared" si="4"/>
        <v>1594.0800000000013</v>
      </c>
      <c r="CS17" s="36">
        <f t="shared" si="4"/>
        <v>0</v>
      </c>
      <c r="CT17" s="36">
        <f t="shared" si="4"/>
        <v>14169.600000000013</v>
      </c>
      <c r="CU17" s="36">
        <f t="shared" si="4"/>
        <v>354240.00000000035</v>
      </c>
      <c r="CV17" s="36">
        <f t="shared" si="4"/>
        <v>5510.4000000000051</v>
      </c>
      <c r="CW17" s="36">
        <f t="shared" si="4"/>
        <v>137760.00000000012</v>
      </c>
      <c r="CX17" s="6">
        <f t="shared" si="11"/>
        <v>598272.00000000058</v>
      </c>
      <c r="CY17" s="6">
        <f t="shared" si="12"/>
        <v>22868.160000000022</v>
      </c>
      <c r="CZ17" s="6">
        <f t="shared" si="12"/>
        <v>354240.00000000035</v>
      </c>
      <c r="DA17" s="6">
        <f t="shared" si="12"/>
        <v>3188.1600000000026</v>
      </c>
    </row>
    <row r="18" spans="1:105" x14ac:dyDescent="0.2">
      <c r="A18" s="67">
        <v>1</v>
      </c>
      <c r="B18" s="49">
        <v>201.3</v>
      </c>
      <c r="C18" s="50">
        <v>213</v>
      </c>
      <c r="D18" s="50">
        <v>11.699999999999989</v>
      </c>
      <c r="E18" s="51" t="s">
        <v>8</v>
      </c>
      <c r="F18" s="51" t="s">
        <v>26</v>
      </c>
      <c r="G18" s="51" t="s">
        <v>8</v>
      </c>
      <c r="H18" s="51" t="s">
        <v>8</v>
      </c>
      <c r="I18" s="51" t="s">
        <v>8</v>
      </c>
      <c r="J18" s="51" t="s">
        <v>8</v>
      </c>
      <c r="K18" s="51" t="s">
        <v>8</v>
      </c>
      <c r="L18" s="51" t="s">
        <v>8</v>
      </c>
      <c r="M18" s="51" t="s">
        <v>8</v>
      </c>
      <c r="N18" s="51" t="s">
        <v>8</v>
      </c>
      <c r="O18" s="51" t="s">
        <v>8</v>
      </c>
      <c r="P18" s="51" t="s">
        <v>5</v>
      </c>
      <c r="Q18" s="51" t="s">
        <v>8</v>
      </c>
      <c r="R18" s="51" t="s">
        <v>8</v>
      </c>
      <c r="S18" s="51" t="s">
        <v>8</v>
      </c>
      <c r="T18" s="51" t="s">
        <v>8</v>
      </c>
      <c r="U18" s="51" t="s">
        <v>8</v>
      </c>
      <c r="V18" s="51" t="s">
        <v>8</v>
      </c>
      <c r="W18" s="51" t="s">
        <v>8</v>
      </c>
      <c r="X18" s="51" t="s">
        <v>8</v>
      </c>
      <c r="Y18" s="51" t="s">
        <v>8</v>
      </c>
      <c r="Z18" s="51" t="s">
        <v>5</v>
      </c>
      <c r="AA18" s="51" t="s">
        <v>8</v>
      </c>
      <c r="AB18" s="51" t="s">
        <v>8</v>
      </c>
      <c r="AC18" s="51" t="s">
        <v>8</v>
      </c>
      <c r="AD18" s="51" t="s">
        <v>8</v>
      </c>
      <c r="AE18" s="51" t="s">
        <v>8</v>
      </c>
      <c r="AF18" s="51" t="s">
        <v>8</v>
      </c>
      <c r="AG18" s="51" t="s">
        <v>8</v>
      </c>
      <c r="AH18" s="51" t="s">
        <v>5</v>
      </c>
      <c r="AI18" s="47" t="s">
        <v>41</v>
      </c>
      <c r="AJ18" s="54" t="str">
        <f>IF(E18="","",IF('Terceira Faixa'!B16="x",Obras!E18&amp;"*1,5",Obras!E18))</f>
        <v/>
      </c>
      <c r="AK18" s="54" t="str">
        <f>IF(F18="","",IF('Terceira Faixa'!C16="x",Obras!F18&amp;"*1,5",Obras!F18))</f>
        <v>HR9</v>
      </c>
      <c r="AL18" s="54" t="str">
        <f>IF(G18="","",IF('Terceira Faixa'!D16="x",Obras!G18&amp;"*1,5",Obras!G18))</f>
        <v/>
      </c>
      <c r="AM18" s="54" t="str">
        <f>IF(H18="","",IF('Terceira Faixa'!E16="x",Obras!H18&amp;"*1,5",Obras!H18))</f>
        <v/>
      </c>
      <c r="AN18" s="54" t="str">
        <f>IF(I18="","",IF('Terceira Faixa'!F16="x",Obras!I18&amp;"*1,5",Obras!I18))</f>
        <v/>
      </c>
      <c r="AO18" s="54" t="str">
        <f>IF(J18="","",IF('Terceira Faixa'!G16="x",Obras!J18&amp;"*1,5",Obras!J18))</f>
        <v/>
      </c>
      <c r="AP18" s="54" t="str">
        <f>IF(K18="","",IF('Terceira Faixa'!H16="x",Obras!K18&amp;"*1,5",Obras!K18))</f>
        <v/>
      </c>
      <c r="AQ18" s="54" t="str">
        <f>IF(L18="","",IF('Terceira Faixa'!I16="x",Obras!L18&amp;"*1,5",Obras!L18))</f>
        <v/>
      </c>
      <c r="AR18" s="54" t="str">
        <f>IF(M18="","",IF('Terceira Faixa'!J16="x",Obras!M18&amp;"*1,5",Obras!M18))</f>
        <v/>
      </c>
      <c r="AS18" s="54" t="str">
        <f>IF(N18="","",IF('Terceira Faixa'!K16="x",Obras!N18&amp;"*1,5",Obras!N18))</f>
        <v/>
      </c>
      <c r="AT18" s="54" t="str">
        <f>IF(O18="","",IF('Terceira Faixa'!L16="x",Obras!O18&amp;"*1,5",Obras!O18))</f>
        <v/>
      </c>
      <c r="AU18" s="54" t="str">
        <f>IF(P18="","",IF('Terceira Faixa'!M16="x",Obras!P18&amp;"*1,5",Obras!P18))</f>
        <v>HR4</v>
      </c>
      <c r="AV18" s="54" t="str">
        <f>IF(Q18="","",IF('Terceira Faixa'!N16="x",Obras!Q18&amp;"*1,5",Obras!Q18))</f>
        <v/>
      </c>
      <c r="AW18" s="54" t="str">
        <f>IF(R18="","",IF('Terceira Faixa'!O16="x",Obras!R18&amp;"*1,5",Obras!R18))</f>
        <v/>
      </c>
      <c r="AX18" s="54" t="str">
        <f>IF(S18="","",IF('Terceira Faixa'!P16="x",Obras!S18&amp;"*1,5",Obras!S18))</f>
        <v/>
      </c>
      <c r="AY18" s="54" t="str">
        <f>IF(T18="","",IF('Terceira Faixa'!Q16="x",Obras!T18&amp;"*1,5",Obras!T18))</f>
        <v/>
      </c>
      <c r="AZ18" s="54" t="str">
        <f>IF(U18="","",IF('Terceira Faixa'!R16="x",Obras!U18&amp;"*1,5",Obras!U18))</f>
        <v/>
      </c>
      <c r="BA18" s="54" t="str">
        <f>IF(V18="","",IF('Terceira Faixa'!S16="x",Obras!V18&amp;"*1,5",Obras!V18))</f>
        <v/>
      </c>
      <c r="BB18" s="54" t="str">
        <f>IF(W18="","",IF('Terceira Faixa'!T16="x",Obras!W18&amp;"*1,5",Obras!W18))</f>
        <v/>
      </c>
      <c r="BC18" s="54" t="str">
        <f>IF(X18="","",IF('Terceira Faixa'!U16="x",Obras!X18&amp;"*1,5",Obras!X18))</f>
        <v/>
      </c>
      <c r="BD18" s="54" t="str">
        <f>IF(Y18="","",IF('Terceira Faixa'!V16="x",Obras!Y18&amp;"*1,5",Obras!Y18))</f>
        <v/>
      </c>
      <c r="BE18" s="54" t="str">
        <f>IF(Z18="","",IF('Terceira Faixa'!W16="x",Obras!Z18&amp;"*1,5",Obras!Z18))</f>
        <v>HR4</v>
      </c>
      <c r="BF18" s="54" t="str">
        <f>IF(AA18="","",IF('Terceira Faixa'!X16="x",Obras!AA18&amp;"*1,5",Obras!AA18))</f>
        <v/>
      </c>
      <c r="BG18" s="54" t="str">
        <f>IF(AB18="","",IF('Terceira Faixa'!Y16="x",Obras!AB18&amp;"*1,5",Obras!AB18))</f>
        <v/>
      </c>
      <c r="BH18" s="54" t="str">
        <f>IF(AC18="","",IF('Terceira Faixa'!Z16="x",Obras!AC18&amp;"*1,5",Obras!AC18))</f>
        <v/>
      </c>
      <c r="BI18" s="54" t="str">
        <f>IF(AD18="","",IF('Terceira Faixa'!AA16="x",Obras!AD18&amp;"*1,5",Obras!AD18))</f>
        <v/>
      </c>
      <c r="BJ18" s="54" t="str">
        <f>IF(AE18="","",IF('Terceira Faixa'!AB16="x",Obras!AE18&amp;"*1,5",Obras!AE18))</f>
        <v/>
      </c>
      <c r="BK18" s="54" t="str">
        <f>IF(AF18="","",IF('Terceira Faixa'!AC16="x",Obras!AF18&amp;"*1,5",Obras!AF18))</f>
        <v/>
      </c>
      <c r="BL18" s="54" t="str">
        <f>IF(AG18="","",IF('Terceira Faixa'!AD16="x",Obras!AG18&amp;"*1,5",Obras!AG18))</f>
        <v/>
      </c>
      <c r="BM18" s="54" t="str">
        <f>IF(AH18="","",IF('Terceira Faixa'!AE16="x",Obras!AH18&amp;"*1,5",Obras!AH18))</f>
        <v>HR4</v>
      </c>
      <c r="BN18" s="26">
        <f t="shared" si="6"/>
        <v>0</v>
      </c>
      <c r="BO18" s="26">
        <f t="shared" si="0"/>
        <v>35.099999999999966</v>
      </c>
      <c r="BP18" s="26">
        <f t="shared" si="0"/>
        <v>0</v>
      </c>
      <c r="BQ18" s="26">
        <f t="shared" si="0"/>
        <v>0</v>
      </c>
      <c r="BR18" s="36">
        <f t="shared" si="7"/>
        <v>0</v>
      </c>
      <c r="BS18" s="36">
        <f t="shared" si="1"/>
        <v>0</v>
      </c>
      <c r="BT18" s="36">
        <f t="shared" si="1"/>
        <v>0</v>
      </c>
      <c r="BU18" s="36">
        <f t="shared" si="1"/>
        <v>0</v>
      </c>
      <c r="BV18" s="36">
        <f t="shared" si="1"/>
        <v>0</v>
      </c>
      <c r="BW18" s="36">
        <f t="shared" si="1"/>
        <v>0</v>
      </c>
      <c r="BX18" s="36">
        <f t="shared" si="1"/>
        <v>0</v>
      </c>
      <c r="BY18" s="36">
        <f t="shared" si="1"/>
        <v>0</v>
      </c>
      <c r="BZ18" s="36">
        <f t="shared" si="8"/>
        <v>0</v>
      </c>
      <c r="CA18" s="36">
        <f t="shared" si="2"/>
        <v>0</v>
      </c>
      <c r="CB18" s="36">
        <f t="shared" si="2"/>
        <v>0</v>
      </c>
      <c r="CC18" s="36">
        <f t="shared" si="2"/>
        <v>0</v>
      </c>
      <c r="CD18" s="36">
        <f t="shared" si="2"/>
        <v>0</v>
      </c>
      <c r="CE18" s="36">
        <f t="shared" si="2"/>
        <v>0</v>
      </c>
      <c r="CF18" s="36">
        <f t="shared" si="2"/>
        <v>0</v>
      </c>
      <c r="CG18" s="36">
        <f t="shared" si="2"/>
        <v>0</v>
      </c>
      <c r="CH18" s="36">
        <f t="shared" si="9"/>
        <v>0</v>
      </c>
      <c r="CI18" s="36">
        <f t="shared" si="3"/>
        <v>0</v>
      </c>
      <c r="CJ18" s="36">
        <f t="shared" si="3"/>
        <v>0</v>
      </c>
      <c r="CK18" s="36">
        <f t="shared" si="3"/>
        <v>0</v>
      </c>
      <c r="CL18" s="36">
        <f t="shared" si="3"/>
        <v>0</v>
      </c>
      <c r="CM18" s="36">
        <f t="shared" si="3"/>
        <v>0</v>
      </c>
      <c r="CN18" s="36">
        <f t="shared" si="3"/>
        <v>0</v>
      </c>
      <c r="CO18" s="36">
        <f t="shared" si="3"/>
        <v>0</v>
      </c>
      <c r="CP18" s="36">
        <f t="shared" si="10"/>
        <v>2274.4799999999977</v>
      </c>
      <c r="CQ18" s="36">
        <f t="shared" si="4"/>
        <v>75815.999999999927</v>
      </c>
      <c r="CR18" s="36">
        <f t="shared" si="4"/>
        <v>2274.4799999999977</v>
      </c>
      <c r="CS18" s="36">
        <f t="shared" si="4"/>
        <v>0</v>
      </c>
      <c r="CT18" s="36">
        <f t="shared" si="4"/>
        <v>20217.59999999998</v>
      </c>
      <c r="CU18" s="36">
        <f t="shared" si="4"/>
        <v>505439.99999999953</v>
      </c>
      <c r="CV18" s="36">
        <f t="shared" si="4"/>
        <v>7862.3999999999924</v>
      </c>
      <c r="CW18" s="36">
        <f t="shared" si="4"/>
        <v>196559.9999999998</v>
      </c>
      <c r="CX18" s="6">
        <f t="shared" si="11"/>
        <v>777815.99999999919</v>
      </c>
      <c r="CY18" s="6">
        <f t="shared" si="12"/>
        <v>30354.479999999974</v>
      </c>
      <c r="CZ18" s="6">
        <f t="shared" si="12"/>
        <v>0</v>
      </c>
      <c r="DA18" s="6">
        <f t="shared" si="12"/>
        <v>2274.4799999999977</v>
      </c>
    </row>
    <row r="19" spans="1:105" x14ac:dyDescent="0.2">
      <c r="A19" s="67">
        <v>1</v>
      </c>
      <c r="B19" s="49">
        <v>213</v>
      </c>
      <c r="C19" s="50">
        <v>228</v>
      </c>
      <c r="D19" s="50">
        <v>15</v>
      </c>
      <c r="E19" s="51" t="s">
        <v>8</v>
      </c>
      <c r="F19" s="51" t="s">
        <v>7</v>
      </c>
      <c r="G19" s="51" t="s">
        <v>8</v>
      </c>
      <c r="H19" s="51" t="s">
        <v>8</v>
      </c>
      <c r="I19" s="51" t="s">
        <v>8</v>
      </c>
      <c r="J19" s="51" t="s">
        <v>8</v>
      </c>
      <c r="K19" s="51" t="s">
        <v>8</v>
      </c>
      <c r="L19" s="51" t="s">
        <v>8</v>
      </c>
      <c r="M19" s="51" t="s">
        <v>8</v>
      </c>
      <c r="N19" s="51" t="s">
        <v>8</v>
      </c>
      <c r="O19" s="51" t="s">
        <v>8</v>
      </c>
      <c r="P19" s="51" t="s">
        <v>5</v>
      </c>
      <c r="Q19" s="51" t="s">
        <v>8</v>
      </c>
      <c r="R19" s="51" t="s">
        <v>8</v>
      </c>
      <c r="S19" s="51" t="s">
        <v>8</v>
      </c>
      <c r="T19" s="51" t="s">
        <v>8</v>
      </c>
      <c r="U19" s="51" t="s">
        <v>8</v>
      </c>
      <c r="V19" s="51" t="s">
        <v>8</v>
      </c>
      <c r="W19" s="51" t="s">
        <v>8</v>
      </c>
      <c r="X19" s="51" t="s">
        <v>8</v>
      </c>
      <c r="Y19" s="51" t="s">
        <v>8</v>
      </c>
      <c r="Z19" s="51" t="s">
        <v>8</v>
      </c>
      <c r="AA19" s="51" t="s">
        <v>5</v>
      </c>
      <c r="AB19" s="51" t="s">
        <v>8</v>
      </c>
      <c r="AC19" s="51" t="s">
        <v>8</v>
      </c>
      <c r="AD19" s="51" t="s">
        <v>8</v>
      </c>
      <c r="AE19" s="51" t="s">
        <v>8</v>
      </c>
      <c r="AF19" s="51" t="s">
        <v>8</v>
      </c>
      <c r="AG19" s="51" t="s">
        <v>8</v>
      </c>
      <c r="AH19" s="51" t="s">
        <v>5</v>
      </c>
      <c r="AI19" s="47" t="s">
        <v>42</v>
      </c>
      <c r="AJ19" s="54" t="str">
        <f>IF(E19="","",IF('Terceira Faixa'!B17="x",Obras!E19&amp;"*1,5",Obras!E19))</f>
        <v/>
      </c>
      <c r="AK19" s="54" t="str">
        <f>IF(F19="","",IF('Terceira Faixa'!C17="x",Obras!F19&amp;"*1,5",Obras!F19))</f>
        <v>REC</v>
      </c>
      <c r="AL19" s="54" t="str">
        <f>IF(G19="","",IF('Terceira Faixa'!D17="x",Obras!G19&amp;"*1,5",Obras!G19))</f>
        <v/>
      </c>
      <c r="AM19" s="54" t="str">
        <f>IF(H19="","",IF('Terceira Faixa'!E17="x",Obras!H19&amp;"*1,5",Obras!H19))</f>
        <v/>
      </c>
      <c r="AN19" s="54" t="str">
        <f>IF(I19="","",IF('Terceira Faixa'!F17="x",Obras!I19&amp;"*1,5",Obras!I19))</f>
        <v/>
      </c>
      <c r="AO19" s="54" t="str">
        <f>IF(J19="","",IF('Terceira Faixa'!G17="x",Obras!J19&amp;"*1,5",Obras!J19))</f>
        <v/>
      </c>
      <c r="AP19" s="54" t="str">
        <f>IF(K19="","",IF('Terceira Faixa'!H17="x",Obras!K19&amp;"*1,5",Obras!K19))</f>
        <v/>
      </c>
      <c r="AQ19" s="54" t="str">
        <f>IF(L19="","",IF('Terceira Faixa'!I17="x",Obras!L19&amp;"*1,5",Obras!L19))</f>
        <v/>
      </c>
      <c r="AR19" s="54" t="str">
        <f>IF(M19="","",IF('Terceira Faixa'!J17="x",Obras!M19&amp;"*1,5",Obras!M19))</f>
        <v/>
      </c>
      <c r="AS19" s="54" t="str">
        <f>IF(N19="","",IF('Terceira Faixa'!K17="x",Obras!N19&amp;"*1,5",Obras!N19))</f>
        <v/>
      </c>
      <c r="AT19" s="54" t="str">
        <f>IF(O19="","",IF('Terceira Faixa'!L17="x",Obras!O19&amp;"*1,5",Obras!O19))</f>
        <v/>
      </c>
      <c r="AU19" s="54" t="str">
        <f>IF(P19="","",IF('Terceira Faixa'!M17="x",Obras!P19&amp;"*1,5",Obras!P19))</f>
        <v>HR4</v>
      </c>
      <c r="AV19" s="54" t="str">
        <f>IF(Q19="","",IF('Terceira Faixa'!N17="x",Obras!Q19&amp;"*1,5",Obras!Q19))</f>
        <v/>
      </c>
      <c r="AW19" s="54" t="str">
        <f>IF(R19="","",IF('Terceira Faixa'!O17="x",Obras!R19&amp;"*1,5",Obras!R19))</f>
        <v/>
      </c>
      <c r="AX19" s="54" t="str">
        <f>IF(S19="","",IF('Terceira Faixa'!P17="x",Obras!S19&amp;"*1,5",Obras!S19))</f>
        <v/>
      </c>
      <c r="AY19" s="54" t="str">
        <f>IF(T19="","",IF('Terceira Faixa'!Q17="x",Obras!T19&amp;"*1,5",Obras!T19))</f>
        <v/>
      </c>
      <c r="AZ19" s="54" t="str">
        <f>IF(U19="","",IF('Terceira Faixa'!R17="x",Obras!U19&amp;"*1,5",Obras!U19))</f>
        <v/>
      </c>
      <c r="BA19" s="54" t="str">
        <f>IF(V19="","",IF('Terceira Faixa'!S17="x",Obras!V19&amp;"*1,5",Obras!V19))</f>
        <v/>
      </c>
      <c r="BB19" s="54" t="str">
        <f>IF(W19="","",IF('Terceira Faixa'!T17="x",Obras!W19&amp;"*1,5",Obras!W19))</f>
        <v/>
      </c>
      <c r="BC19" s="54" t="str">
        <f>IF(X19="","",IF('Terceira Faixa'!U17="x",Obras!X19&amp;"*1,5",Obras!X19))</f>
        <v/>
      </c>
      <c r="BD19" s="54" t="str">
        <f>IF(Y19="","",IF('Terceira Faixa'!V17="x",Obras!Y19&amp;"*1,5",Obras!Y19))</f>
        <v/>
      </c>
      <c r="BE19" s="54" t="str">
        <f>IF(Z19="","",IF('Terceira Faixa'!W17="x",Obras!Z19&amp;"*1,5",Obras!Z19))</f>
        <v/>
      </c>
      <c r="BF19" s="54" t="str">
        <f>IF(AA19="","",IF('Terceira Faixa'!X17="x",Obras!AA19&amp;"*1,5",Obras!AA19))</f>
        <v>HR4</v>
      </c>
      <c r="BG19" s="54" t="str">
        <f>IF(AB19="","",IF('Terceira Faixa'!Y17="x",Obras!AB19&amp;"*1,5",Obras!AB19))</f>
        <v/>
      </c>
      <c r="BH19" s="54" t="str">
        <f>IF(AC19="","",IF('Terceira Faixa'!Z17="x",Obras!AC19&amp;"*1,5",Obras!AC19))</f>
        <v/>
      </c>
      <c r="BI19" s="54" t="str">
        <f>IF(AD19="","",IF('Terceira Faixa'!AA17="x",Obras!AD19&amp;"*1,5",Obras!AD19))</f>
        <v/>
      </c>
      <c r="BJ19" s="54" t="str">
        <f>IF(AE19="","",IF('Terceira Faixa'!AB17="x",Obras!AE19&amp;"*1,5",Obras!AE19))</f>
        <v/>
      </c>
      <c r="BK19" s="54" t="str">
        <f>IF(AF19="","",IF('Terceira Faixa'!AC17="x",Obras!AF19&amp;"*1,5",Obras!AF19))</f>
        <v/>
      </c>
      <c r="BL19" s="54" t="str">
        <f>IF(AG19="","",IF('Terceira Faixa'!AD17="x",Obras!AG19&amp;"*1,5",Obras!AG19))</f>
        <v/>
      </c>
      <c r="BM19" s="54" t="str">
        <f>IF(AH19="","",IF('Terceira Faixa'!AE17="x",Obras!AH19&amp;"*1,5",Obras!AH19))</f>
        <v>HR4</v>
      </c>
      <c r="BN19" s="26">
        <f t="shared" si="6"/>
        <v>0</v>
      </c>
      <c r="BO19" s="26">
        <f t="shared" si="0"/>
        <v>45</v>
      </c>
      <c r="BP19" s="26">
        <f t="shared" si="0"/>
        <v>0</v>
      </c>
      <c r="BQ19" s="26">
        <f t="shared" si="0"/>
        <v>0</v>
      </c>
      <c r="BR19" s="36">
        <f t="shared" si="7"/>
        <v>0</v>
      </c>
      <c r="BS19" s="36">
        <f t="shared" si="1"/>
        <v>0</v>
      </c>
      <c r="BT19" s="36">
        <f t="shared" si="1"/>
        <v>0</v>
      </c>
      <c r="BU19" s="36">
        <f t="shared" si="1"/>
        <v>0</v>
      </c>
      <c r="BV19" s="36">
        <f t="shared" si="1"/>
        <v>0</v>
      </c>
      <c r="BW19" s="36">
        <f t="shared" si="1"/>
        <v>0</v>
      </c>
      <c r="BX19" s="36">
        <f t="shared" si="1"/>
        <v>0</v>
      </c>
      <c r="BY19" s="36">
        <f t="shared" si="1"/>
        <v>0</v>
      </c>
      <c r="BZ19" s="36">
        <f t="shared" si="8"/>
        <v>0</v>
      </c>
      <c r="CA19" s="36">
        <f t="shared" si="2"/>
        <v>0</v>
      </c>
      <c r="CB19" s="36">
        <f t="shared" si="2"/>
        <v>0</v>
      </c>
      <c r="CC19" s="36">
        <f t="shared" si="2"/>
        <v>0</v>
      </c>
      <c r="CD19" s="36">
        <f t="shared" si="2"/>
        <v>0</v>
      </c>
      <c r="CE19" s="36">
        <f t="shared" si="2"/>
        <v>0</v>
      </c>
      <c r="CF19" s="36">
        <f t="shared" si="2"/>
        <v>0</v>
      </c>
      <c r="CG19" s="36">
        <f t="shared" si="2"/>
        <v>0</v>
      </c>
      <c r="CH19" s="36">
        <f t="shared" si="9"/>
        <v>0</v>
      </c>
      <c r="CI19" s="36">
        <f t="shared" si="3"/>
        <v>0</v>
      </c>
      <c r="CJ19" s="36">
        <f t="shared" si="3"/>
        <v>0</v>
      </c>
      <c r="CK19" s="36">
        <f t="shared" si="3"/>
        <v>0</v>
      </c>
      <c r="CL19" s="36">
        <f t="shared" si="3"/>
        <v>0</v>
      </c>
      <c r="CM19" s="36">
        <f t="shared" si="3"/>
        <v>0</v>
      </c>
      <c r="CN19" s="36">
        <f t="shared" si="3"/>
        <v>0</v>
      </c>
      <c r="CO19" s="36">
        <f t="shared" si="3"/>
        <v>0</v>
      </c>
      <c r="CP19" s="36">
        <f t="shared" si="10"/>
        <v>2916</v>
      </c>
      <c r="CQ19" s="36">
        <f t="shared" si="4"/>
        <v>97200</v>
      </c>
      <c r="CR19" s="36">
        <f t="shared" si="4"/>
        <v>2916</v>
      </c>
      <c r="CS19" s="36">
        <f t="shared" si="4"/>
        <v>0</v>
      </c>
      <c r="CT19" s="36">
        <f t="shared" si="4"/>
        <v>25920</v>
      </c>
      <c r="CU19" s="36">
        <f t="shared" si="4"/>
        <v>648000</v>
      </c>
      <c r="CV19" s="36">
        <f t="shared" si="4"/>
        <v>10080</v>
      </c>
      <c r="CW19" s="36">
        <f t="shared" si="4"/>
        <v>252000</v>
      </c>
      <c r="CX19" s="6">
        <f t="shared" si="11"/>
        <v>997200</v>
      </c>
      <c r="CY19" s="6">
        <f t="shared" si="12"/>
        <v>38916</v>
      </c>
      <c r="CZ19" s="6">
        <f t="shared" si="12"/>
        <v>0</v>
      </c>
      <c r="DA19" s="6">
        <f t="shared" si="12"/>
        <v>2916</v>
      </c>
    </row>
    <row r="20" spans="1:105" x14ac:dyDescent="0.2">
      <c r="A20" s="67">
        <v>1</v>
      </c>
      <c r="B20" s="49">
        <v>228</v>
      </c>
      <c r="C20" s="50">
        <v>243.2</v>
      </c>
      <c r="D20" s="50">
        <v>15.199999999999989</v>
      </c>
      <c r="E20" s="51" t="s">
        <v>8</v>
      </c>
      <c r="F20" s="51" t="s">
        <v>8</v>
      </c>
      <c r="G20" s="51" t="s">
        <v>27</v>
      </c>
      <c r="H20" s="51" t="s">
        <v>8</v>
      </c>
      <c r="I20" s="51" t="s">
        <v>8</v>
      </c>
      <c r="J20" s="51" t="s">
        <v>8</v>
      </c>
      <c r="K20" s="51" t="s">
        <v>8</v>
      </c>
      <c r="L20" s="51" t="s">
        <v>8</v>
      </c>
      <c r="M20" s="51" t="s">
        <v>8</v>
      </c>
      <c r="N20" s="51" t="s">
        <v>4</v>
      </c>
      <c r="O20" s="51" t="s">
        <v>8</v>
      </c>
      <c r="P20" s="51" t="s">
        <v>8</v>
      </c>
      <c r="Q20" s="51" t="s">
        <v>8</v>
      </c>
      <c r="R20" s="51" t="s">
        <v>8</v>
      </c>
      <c r="S20" s="51" t="s">
        <v>8</v>
      </c>
      <c r="T20" s="51" t="s">
        <v>8</v>
      </c>
      <c r="U20" s="51" t="s">
        <v>8</v>
      </c>
      <c r="V20" s="51" t="s">
        <v>5</v>
      </c>
      <c r="W20" s="51" t="s">
        <v>8</v>
      </c>
      <c r="X20" s="51" t="s">
        <v>8</v>
      </c>
      <c r="Y20" s="51" t="s">
        <v>8</v>
      </c>
      <c r="Z20" s="51" t="s">
        <v>8</v>
      </c>
      <c r="AA20" s="51" t="s">
        <v>8</v>
      </c>
      <c r="AB20" s="51" t="s">
        <v>8</v>
      </c>
      <c r="AC20" s="51" t="s">
        <v>8</v>
      </c>
      <c r="AD20" s="51" t="s">
        <v>8</v>
      </c>
      <c r="AE20" s="51" t="s">
        <v>5</v>
      </c>
      <c r="AF20" s="51" t="s">
        <v>8</v>
      </c>
      <c r="AG20" s="51" t="s">
        <v>8</v>
      </c>
      <c r="AH20" s="51" t="s">
        <v>8</v>
      </c>
      <c r="AI20" s="47" t="s">
        <v>42</v>
      </c>
      <c r="AJ20" s="54" t="str">
        <f>IF(E20="","",IF('Terceira Faixa'!B18="x",Obras!E20&amp;"*1,5",Obras!E20))</f>
        <v/>
      </c>
      <c r="AK20" s="54" t="str">
        <f>IF(F20="","",IF('Terceira Faixa'!C18="x",Obras!F20&amp;"*1,5",Obras!F20))</f>
        <v/>
      </c>
      <c r="AL20" s="54" t="str">
        <f>IF(G20="","",IF('Terceira Faixa'!D18="x",Obras!G20&amp;"*1,5",Obras!G20))</f>
        <v>HR8</v>
      </c>
      <c r="AM20" s="54" t="str">
        <f>IF(H20="","",IF('Terceira Faixa'!E18="x",Obras!H20&amp;"*1,5",Obras!H20))</f>
        <v/>
      </c>
      <c r="AN20" s="54" t="str">
        <f>IF(I20="","",IF('Terceira Faixa'!F18="x",Obras!I20&amp;"*1,5",Obras!I20))</f>
        <v/>
      </c>
      <c r="AO20" s="54" t="str">
        <f>IF(J20="","",IF('Terceira Faixa'!G18="x",Obras!J20&amp;"*1,5",Obras!J20))</f>
        <v/>
      </c>
      <c r="AP20" s="54" t="str">
        <f>IF(K20="","",IF('Terceira Faixa'!H18="x",Obras!K20&amp;"*1,5",Obras!K20))</f>
        <v/>
      </c>
      <c r="AQ20" s="54" t="str">
        <f>IF(L20="","",IF('Terceira Faixa'!I18="x",Obras!L20&amp;"*1,5",Obras!L20))</f>
        <v/>
      </c>
      <c r="AR20" s="54" t="str">
        <f>IF(M20="","",IF('Terceira Faixa'!J18="x",Obras!M20&amp;"*1,5",Obras!M20))</f>
        <v/>
      </c>
      <c r="AS20" s="54" t="str">
        <f>IF(N20="","",IF('Terceira Faixa'!K18="x",Obras!N20&amp;"*1,5",Obras!N20))</f>
        <v>Micro</v>
      </c>
      <c r="AT20" s="54" t="str">
        <f>IF(O20="","",IF('Terceira Faixa'!L18="x",Obras!O20&amp;"*1,5",Obras!O20))</f>
        <v/>
      </c>
      <c r="AU20" s="54" t="str">
        <f>IF(P20="","",IF('Terceira Faixa'!M18="x",Obras!P20&amp;"*1,5",Obras!P20))</f>
        <v/>
      </c>
      <c r="AV20" s="54" t="str">
        <f>IF(Q20="","",IF('Terceira Faixa'!N18="x",Obras!Q20&amp;"*1,5",Obras!Q20))</f>
        <v/>
      </c>
      <c r="AW20" s="54" t="str">
        <f>IF(R20="","",IF('Terceira Faixa'!O18="x",Obras!R20&amp;"*1,5",Obras!R20))</f>
        <v/>
      </c>
      <c r="AX20" s="54" t="str">
        <f>IF(S20="","",IF('Terceira Faixa'!P18="x",Obras!S20&amp;"*1,5",Obras!S20))</f>
        <v/>
      </c>
      <c r="AY20" s="54" t="str">
        <f>IF(T20="","",IF('Terceira Faixa'!Q18="x",Obras!T20&amp;"*1,5",Obras!T20))</f>
        <v/>
      </c>
      <c r="AZ20" s="54" t="str">
        <f>IF(U20="","",IF('Terceira Faixa'!R18="x",Obras!U20&amp;"*1,5",Obras!U20))</f>
        <v/>
      </c>
      <c r="BA20" s="54" t="str">
        <f>IF(V20="","",IF('Terceira Faixa'!S18="x",Obras!V20&amp;"*1,5",Obras!V20))</f>
        <v>HR4</v>
      </c>
      <c r="BB20" s="54" t="str">
        <f>IF(W20="","",IF('Terceira Faixa'!T18="x",Obras!W20&amp;"*1,5",Obras!W20))</f>
        <v/>
      </c>
      <c r="BC20" s="54" t="str">
        <f>IF(X20="","",IF('Terceira Faixa'!U18="x",Obras!X20&amp;"*1,5",Obras!X20))</f>
        <v/>
      </c>
      <c r="BD20" s="54" t="str">
        <f>IF(Y20="","",IF('Terceira Faixa'!V18="x",Obras!Y20&amp;"*1,5",Obras!Y20))</f>
        <v/>
      </c>
      <c r="BE20" s="54" t="str">
        <f>IF(Z20="","",IF('Terceira Faixa'!W18="x",Obras!Z20&amp;"*1,5",Obras!Z20))</f>
        <v/>
      </c>
      <c r="BF20" s="54" t="str">
        <f>IF(AA20="","",IF('Terceira Faixa'!X18="x",Obras!AA20&amp;"*1,5",Obras!AA20))</f>
        <v/>
      </c>
      <c r="BG20" s="54" t="str">
        <f>IF(AB20="","",IF('Terceira Faixa'!Y18="x",Obras!AB20&amp;"*1,5",Obras!AB20))</f>
        <v/>
      </c>
      <c r="BH20" s="54" t="str">
        <f>IF(AC20="","",IF('Terceira Faixa'!Z18="x",Obras!AC20&amp;"*1,5",Obras!AC20))</f>
        <v/>
      </c>
      <c r="BI20" s="54" t="str">
        <f>IF(AD20="","",IF('Terceira Faixa'!AA18="x",Obras!AD20&amp;"*1,5",Obras!AD20))</f>
        <v/>
      </c>
      <c r="BJ20" s="54" t="str">
        <f>IF(AE20="","",IF('Terceira Faixa'!AB18="x",Obras!AE20&amp;"*1,5",Obras!AE20))</f>
        <v>HR4</v>
      </c>
      <c r="BK20" s="54" t="str">
        <f>IF(AF20="","",IF('Terceira Faixa'!AC18="x",Obras!AF20&amp;"*1,5",Obras!AF20))</f>
        <v/>
      </c>
      <c r="BL20" s="54" t="str">
        <f>IF(AG20="","",IF('Terceira Faixa'!AD18="x",Obras!AG20&amp;"*1,5",Obras!AG20))</f>
        <v/>
      </c>
      <c r="BM20" s="54" t="str">
        <f>IF(AH20="","",IF('Terceira Faixa'!AE18="x",Obras!AH20&amp;"*1,5",Obras!AH20))</f>
        <v/>
      </c>
      <c r="BN20" s="26">
        <f t="shared" si="6"/>
        <v>15.199999999999989</v>
      </c>
      <c r="BO20" s="26">
        <f t="shared" si="0"/>
        <v>30.399999999999977</v>
      </c>
      <c r="BP20" s="26">
        <f t="shared" si="0"/>
        <v>0</v>
      </c>
      <c r="BQ20" s="26">
        <f t="shared" si="0"/>
        <v>0</v>
      </c>
      <c r="BR20" s="36">
        <f t="shared" si="7"/>
        <v>984.95999999999924</v>
      </c>
      <c r="BS20" s="36">
        <f t="shared" si="1"/>
        <v>32831.999999999978</v>
      </c>
      <c r="BT20" s="36">
        <f t="shared" si="1"/>
        <v>984.95999999999924</v>
      </c>
      <c r="BU20" s="36">
        <f t="shared" si="1"/>
        <v>218879.99999999983</v>
      </c>
      <c r="BV20" s="36">
        <f t="shared" si="1"/>
        <v>0</v>
      </c>
      <c r="BW20" s="36">
        <f t="shared" si="1"/>
        <v>0</v>
      </c>
      <c r="BX20" s="36">
        <f t="shared" si="1"/>
        <v>0</v>
      </c>
      <c r="BY20" s="36">
        <f t="shared" si="1"/>
        <v>0</v>
      </c>
      <c r="BZ20" s="36">
        <f t="shared" si="8"/>
        <v>0</v>
      </c>
      <c r="CA20" s="36">
        <f t="shared" si="2"/>
        <v>0</v>
      </c>
      <c r="CB20" s="36">
        <f t="shared" si="2"/>
        <v>0</v>
      </c>
      <c r="CC20" s="36">
        <f t="shared" si="2"/>
        <v>0</v>
      </c>
      <c r="CD20" s="36">
        <f t="shared" si="2"/>
        <v>0</v>
      </c>
      <c r="CE20" s="36">
        <f t="shared" si="2"/>
        <v>0</v>
      </c>
      <c r="CF20" s="36">
        <f t="shared" si="2"/>
        <v>0</v>
      </c>
      <c r="CG20" s="36">
        <f t="shared" si="2"/>
        <v>0</v>
      </c>
      <c r="CH20" s="36">
        <f t="shared" si="9"/>
        <v>0</v>
      </c>
      <c r="CI20" s="36">
        <f t="shared" si="3"/>
        <v>0</v>
      </c>
      <c r="CJ20" s="36">
        <f t="shared" si="3"/>
        <v>0</v>
      </c>
      <c r="CK20" s="36">
        <f t="shared" si="3"/>
        <v>0</v>
      </c>
      <c r="CL20" s="36">
        <f t="shared" si="3"/>
        <v>0</v>
      </c>
      <c r="CM20" s="36">
        <f t="shared" si="3"/>
        <v>0</v>
      </c>
      <c r="CN20" s="36">
        <f t="shared" si="3"/>
        <v>0</v>
      </c>
      <c r="CO20" s="36">
        <f t="shared" si="3"/>
        <v>0</v>
      </c>
      <c r="CP20" s="36">
        <f t="shared" si="10"/>
        <v>1969.9199999999985</v>
      </c>
      <c r="CQ20" s="36">
        <f t="shared" si="4"/>
        <v>65663.999999999956</v>
      </c>
      <c r="CR20" s="36">
        <f t="shared" si="4"/>
        <v>1969.9199999999985</v>
      </c>
      <c r="CS20" s="36">
        <f t="shared" si="4"/>
        <v>0</v>
      </c>
      <c r="CT20" s="36">
        <f t="shared" si="4"/>
        <v>17510.399999999987</v>
      </c>
      <c r="CU20" s="36">
        <f t="shared" si="4"/>
        <v>437759.99999999965</v>
      </c>
      <c r="CV20" s="36">
        <f t="shared" si="4"/>
        <v>6809.5999999999949</v>
      </c>
      <c r="CW20" s="36">
        <f t="shared" si="4"/>
        <v>170239.99999999988</v>
      </c>
      <c r="CX20" s="6">
        <f t="shared" si="11"/>
        <v>706495.99999999942</v>
      </c>
      <c r="CY20" s="6">
        <f t="shared" si="12"/>
        <v>27274.879999999979</v>
      </c>
      <c r="CZ20" s="6">
        <f t="shared" si="12"/>
        <v>218879.99999999983</v>
      </c>
      <c r="DA20" s="6">
        <f t="shared" si="12"/>
        <v>2954.8799999999978</v>
      </c>
    </row>
    <row r="21" spans="1:105" x14ac:dyDescent="0.2">
      <c r="A21" s="67">
        <v>1</v>
      </c>
      <c r="B21" s="49">
        <v>243.2</v>
      </c>
      <c r="C21" s="50">
        <v>259.2</v>
      </c>
      <c r="D21" s="50">
        <v>16</v>
      </c>
      <c r="E21" s="51" t="s">
        <v>8</v>
      </c>
      <c r="F21" s="51" t="s">
        <v>8</v>
      </c>
      <c r="G21" s="51" t="s">
        <v>27</v>
      </c>
      <c r="H21" s="51" t="s">
        <v>8</v>
      </c>
      <c r="I21" s="51" t="s">
        <v>8</v>
      </c>
      <c r="J21" s="51" t="s">
        <v>8</v>
      </c>
      <c r="K21" s="51" t="s">
        <v>8</v>
      </c>
      <c r="L21" s="51" t="s">
        <v>8</v>
      </c>
      <c r="M21" s="51" t="s">
        <v>8</v>
      </c>
      <c r="N21" s="51" t="s">
        <v>4</v>
      </c>
      <c r="O21" s="51" t="s">
        <v>8</v>
      </c>
      <c r="P21" s="51" t="s">
        <v>8</v>
      </c>
      <c r="Q21" s="51" t="s">
        <v>8</v>
      </c>
      <c r="R21" s="51" t="s">
        <v>8</v>
      </c>
      <c r="S21" s="51" t="s">
        <v>8</v>
      </c>
      <c r="T21" s="51" t="s">
        <v>8</v>
      </c>
      <c r="U21" s="51" t="s">
        <v>8</v>
      </c>
      <c r="V21" s="51" t="s">
        <v>5</v>
      </c>
      <c r="W21" s="51" t="s">
        <v>8</v>
      </c>
      <c r="X21" s="51" t="s">
        <v>8</v>
      </c>
      <c r="Y21" s="51" t="s">
        <v>8</v>
      </c>
      <c r="Z21" s="51" t="s">
        <v>8</v>
      </c>
      <c r="AA21" s="51" t="s">
        <v>8</v>
      </c>
      <c r="AB21" s="51" t="s">
        <v>8</v>
      </c>
      <c r="AC21" s="51" t="s">
        <v>8</v>
      </c>
      <c r="AD21" s="51" t="s">
        <v>5</v>
      </c>
      <c r="AE21" s="51" t="s">
        <v>8</v>
      </c>
      <c r="AF21" s="51" t="s">
        <v>8</v>
      </c>
      <c r="AG21" s="51" t="s">
        <v>8</v>
      </c>
      <c r="AH21" s="51" t="s">
        <v>5</v>
      </c>
      <c r="AI21" s="47" t="s">
        <v>43</v>
      </c>
      <c r="AJ21" s="54" t="str">
        <f>IF(E21="","",IF('Terceira Faixa'!B19="x",Obras!E21&amp;"*1,5",Obras!E21))</f>
        <v/>
      </c>
      <c r="AK21" s="54" t="str">
        <f>IF(F21="","",IF('Terceira Faixa'!C19="x",Obras!F21&amp;"*1,5",Obras!F21))</f>
        <v/>
      </c>
      <c r="AL21" s="54" t="str">
        <f>IF(G21="","",IF('Terceira Faixa'!D19="x",Obras!G21&amp;"*1,5",Obras!G21))</f>
        <v>HR8</v>
      </c>
      <c r="AM21" s="54" t="str">
        <f>IF(H21="","",IF('Terceira Faixa'!E19="x",Obras!H21&amp;"*1,5",Obras!H21))</f>
        <v/>
      </c>
      <c r="AN21" s="54" t="str">
        <f>IF(I21="","",IF('Terceira Faixa'!F19="x",Obras!I21&amp;"*1,5",Obras!I21))</f>
        <v/>
      </c>
      <c r="AO21" s="54" t="str">
        <f>IF(J21="","",IF('Terceira Faixa'!G19="x",Obras!J21&amp;"*1,5",Obras!J21))</f>
        <v/>
      </c>
      <c r="AP21" s="54" t="str">
        <f>IF(K21="","",IF('Terceira Faixa'!H19="x",Obras!K21&amp;"*1,5",Obras!K21))</f>
        <v/>
      </c>
      <c r="AQ21" s="54" t="str">
        <f>IF(L21="","",IF('Terceira Faixa'!I19="x",Obras!L21&amp;"*1,5",Obras!L21))</f>
        <v/>
      </c>
      <c r="AR21" s="54" t="str">
        <f>IF(M21="","",IF('Terceira Faixa'!J19="x",Obras!M21&amp;"*1,5",Obras!M21))</f>
        <v/>
      </c>
      <c r="AS21" s="54" t="str">
        <f>IF(N21="","",IF('Terceira Faixa'!K19="x",Obras!N21&amp;"*1,5",Obras!N21))</f>
        <v>Micro</v>
      </c>
      <c r="AT21" s="54" t="str">
        <f>IF(O21="","",IF('Terceira Faixa'!L19="x",Obras!O21&amp;"*1,5",Obras!O21))</f>
        <v/>
      </c>
      <c r="AU21" s="54" t="str">
        <f>IF(P21="","",IF('Terceira Faixa'!M19="x",Obras!P21&amp;"*1,5",Obras!P21))</f>
        <v/>
      </c>
      <c r="AV21" s="54" t="str">
        <f>IF(Q21="","",IF('Terceira Faixa'!N19="x",Obras!Q21&amp;"*1,5",Obras!Q21))</f>
        <v/>
      </c>
      <c r="AW21" s="54" t="str">
        <f>IF(R21="","",IF('Terceira Faixa'!O19="x",Obras!R21&amp;"*1,5",Obras!R21))</f>
        <v/>
      </c>
      <c r="AX21" s="54" t="str">
        <f>IF(S21="","",IF('Terceira Faixa'!P19="x",Obras!S21&amp;"*1,5",Obras!S21))</f>
        <v/>
      </c>
      <c r="AY21" s="54" t="str">
        <f>IF(T21="","",IF('Terceira Faixa'!Q19="x",Obras!T21&amp;"*1,5",Obras!T21))</f>
        <v/>
      </c>
      <c r="AZ21" s="54" t="str">
        <f>IF(U21="","",IF('Terceira Faixa'!R19="x",Obras!U21&amp;"*1,5",Obras!U21))</f>
        <v/>
      </c>
      <c r="BA21" s="54" t="str">
        <f>IF(V21="","",IF('Terceira Faixa'!S19="x",Obras!V21&amp;"*1,5",Obras!V21))</f>
        <v>HR4</v>
      </c>
      <c r="BB21" s="54" t="str">
        <f>IF(W21="","",IF('Terceira Faixa'!T19="x",Obras!W21&amp;"*1,5",Obras!W21))</f>
        <v/>
      </c>
      <c r="BC21" s="54" t="str">
        <f>IF(X21="","",IF('Terceira Faixa'!U19="x",Obras!X21&amp;"*1,5",Obras!X21))</f>
        <v/>
      </c>
      <c r="BD21" s="54" t="str">
        <f>IF(Y21="","",IF('Terceira Faixa'!V19="x",Obras!Y21&amp;"*1,5",Obras!Y21))</f>
        <v/>
      </c>
      <c r="BE21" s="54" t="str">
        <f>IF(Z21="","",IF('Terceira Faixa'!W19="x",Obras!Z21&amp;"*1,5",Obras!Z21))</f>
        <v/>
      </c>
      <c r="BF21" s="54" t="str">
        <f>IF(AA21="","",IF('Terceira Faixa'!X19="x",Obras!AA21&amp;"*1,5",Obras!AA21))</f>
        <v/>
      </c>
      <c r="BG21" s="54" t="str">
        <f>IF(AB21="","",IF('Terceira Faixa'!Y19="x",Obras!AB21&amp;"*1,5",Obras!AB21))</f>
        <v/>
      </c>
      <c r="BH21" s="54" t="str">
        <f>IF(AC21="","",IF('Terceira Faixa'!Z19="x",Obras!AC21&amp;"*1,5",Obras!AC21))</f>
        <v/>
      </c>
      <c r="BI21" s="54" t="str">
        <f>IF(AD21="","",IF('Terceira Faixa'!AA19="x",Obras!AD21&amp;"*1,5",Obras!AD21))</f>
        <v>HR4</v>
      </c>
      <c r="BJ21" s="54" t="str">
        <f>IF(AE21="","",IF('Terceira Faixa'!AB19="x",Obras!AE21&amp;"*1,5",Obras!AE21))</f>
        <v/>
      </c>
      <c r="BK21" s="54" t="str">
        <f>IF(AF21="","",IF('Terceira Faixa'!AC19="x",Obras!AF21&amp;"*1,5",Obras!AF21))</f>
        <v/>
      </c>
      <c r="BL21" s="54" t="str">
        <f>IF(AG21="","",IF('Terceira Faixa'!AD19="x",Obras!AG21&amp;"*1,5",Obras!AG21))</f>
        <v/>
      </c>
      <c r="BM21" s="54" t="str">
        <f>IF(AH21="","",IF('Terceira Faixa'!AE19="x",Obras!AH21&amp;"*1,5",Obras!AH21))</f>
        <v>HR4</v>
      </c>
      <c r="BN21" s="26">
        <f t="shared" si="6"/>
        <v>16</v>
      </c>
      <c r="BO21" s="26">
        <f t="shared" si="6"/>
        <v>48</v>
      </c>
      <c r="BP21" s="26">
        <f t="shared" si="6"/>
        <v>0</v>
      </c>
      <c r="BQ21" s="26">
        <f t="shared" si="6"/>
        <v>0</v>
      </c>
      <c r="BR21" s="36">
        <f t="shared" si="7"/>
        <v>1036.8</v>
      </c>
      <c r="BS21" s="36">
        <f t="shared" si="7"/>
        <v>34560</v>
      </c>
      <c r="BT21" s="36">
        <f t="shared" si="7"/>
        <v>1036.8</v>
      </c>
      <c r="BU21" s="36">
        <f t="shared" si="7"/>
        <v>230400</v>
      </c>
      <c r="BV21" s="36">
        <f t="shared" si="7"/>
        <v>0</v>
      </c>
      <c r="BW21" s="36">
        <f t="shared" si="7"/>
        <v>0</v>
      </c>
      <c r="BX21" s="36">
        <f t="shared" si="7"/>
        <v>0</v>
      </c>
      <c r="BY21" s="36">
        <f t="shared" si="7"/>
        <v>0</v>
      </c>
      <c r="BZ21" s="36">
        <f t="shared" si="8"/>
        <v>0</v>
      </c>
      <c r="CA21" s="36">
        <f t="shared" si="8"/>
        <v>0</v>
      </c>
      <c r="CB21" s="36">
        <f t="shared" si="8"/>
        <v>0</v>
      </c>
      <c r="CC21" s="36">
        <f t="shared" si="8"/>
        <v>0</v>
      </c>
      <c r="CD21" s="36">
        <f t="shared" si="8"/>
        <v>0</v>
      </c>
      <c r="CE21" s="36">
        <f t="shared" si="8"/>
        <v>0</v>
      </c>
      <c r="CF21" s="36">
        <f t="shared" si="8"/>
        <v>0</v>
      </c>
      <c r="CG21" s="36">
        <f t="shared" si="8"/>
        <v>0</v>
      </c>
      <c r="CH21" s="36">
        <f t="shared" si="9"/>
        <v>0</v>
      </c>
      <c r="CI21" s="36">
        <f t="shared" si="9"/>
        <v>0</v>
      </c>
      <c r="CJ21" s="36">
        <f t="shared" si="9"/>
        <v>0</v>
      </c>
      <c r="CK21" s="36">
        <f t="shared" si="9"/>
        <v>0</v>
      </c>
      <c r="CL21" s="36">
        <f t="shared" si="9"/>
        <v>0</v>
      </c>
      <c r="CM21" s="36">
        <f t="shared" si="9"/>
        <v>0</v>
      </c>
      <c r="CN21" s="36">
        <f t="shared" si="9"/>
        <v>0</v>
      </c>
      <c r="CO21" s="36">
        <f t="shared" si="9"/>
        <v>0</v>
      </c>
      <c r="CP21" s="36">
        <f t="shared" si="10"/>
        <v>3110.3999999999996</v>
      </c>
      <c r="CQ21" s="36">
        <f t="shared" si="10"/>
        <v>103680</v>
      </c>
      <c r="CR21" s="36">
        <f t="shared" si="10"/>
        <v>3110.3999999999996</v>
      </c>
      <c r="CS21" s="36">
        <f t="shared" si="10"/>
        <v>0</v>
      </c>
      <c r="CT21" s="36">
        <f t="shared" si="10"/>
        <v>27648</v>
      </c>
      <c r="CU21" s="36">
        <f t="shared" si="10"/>
        <v>691200</v>
      </c>
      <c r="CV21" s="36">
        <f t="shared" si="10"/>
        <v>10752</v>
      </c>
      <c r="CW21" s="36">
        <f t="shared" si="10"/>
        <v>268800</v>
      </c>
      <c r="CX21" s="6">
        <f t="shared" si="11"/>
        <v>1098240</v>
      </c>
      <c r="CY21" s="6">
        <f t="shared" si="11"/>
        <v>42547.199999999997</v>
      </c>
      <c r="CZ21" s="6">
        <f t="shared" si="11"/>
        <v>230400</v>
      </c>
      <c r="DA21" s="6">
        <f t="shared" si="11"/>
        <v>4147.2</v>
      </c>
    </row>
    <row r="22" spans="1:105" x14ac:dyDescent="0.2">
      <c r="A22" s="67">
        <v>1</v>
      </c>
      <c r="B22" s="49">
        <v>259.2</v>
      </c>
      <c r="C22" s="50">
        <v>275.60000000000002</v>
      </c>
      <c r="D22" s="50">
        <v>16.400000000000034</v>
      </c>
      <c r="E22" s="51" t="s">
        <v>8</v>
      </c>
      <c r="F22" s="51" t="s">
        <v>32</v>
      </c>
      <c r="G22" s="51" t="s">
        <v>8</v>
      </c>
      <c r="H22" s="51" t="s">
        <v>8</v>
      </c>
      <c r="I22" s="51" t="s">
        <v>8</v>
      </c>
      <c r="J22" s="51" t="s">
        <v>8</v>
      </c>
      <c r="K22" s="51" t="s">
        <v>8</v>
      </c>
      <c r="L22" s="51" t="s">
        <v>8</v>
      </c>
      <c r="M22" s="51" t="s">
        <v>8</v>
      </c>
      <c r="N22" s="51" t="s">
        <v>8</v>
      </c>
      <c r="O22" s="51" t="s">
        <v>5</v>
      </c>
      <c r="P22" s="51" t="s">
        <v>8</v>
      </c>
      <c r="Q22" s="51" t="s">
        <v>8</v>
      </c>
      <c r="R22" s="51" t="s">
        <v>8</v>
      </c>
      <c r="S22" s="51" t="s">
        <v>8</v>
      </c>
      <c r="T22" s="51" t="s">
        <v>8</v>
      </c>
      <c r="U22" s="51" t="s">
        <v>8</v>
      </c>
      <c r="V22" s="51" t="s">
        <v>8</v>
      </c>
      <c r="W22" s="51" t="s">
        <v>8</v>
      </c>
      <c r="X22" s="51" t="s">
        <v>8</v>
      </c>
      <c r="Y22" s="51" t="s">
        <v>5</v>
      </c>
      <c r="Z22" s="51" t="s">
        <v>8</v>
      </c>
      <c r="AA22" s="51" t="s">
        <v>8</v>
      </c>
      <c r="AB22" s="51" t="s">
        <v>8</v>
      </c>
      <c r="AC22" s="51" t="s">
        <v>8</v>
      </c>
      <c r="AD22" s="51" t="s">
        <v>8</v>
      </c>
      <c r="AE22" s="51" t="s">
        <v>8</v>
      </c>
      <c r="AF22" s="51" t="s">
        <v>8</v>
      </c>
      <c r="AG22" s="51" t="s">
        <v>8</v>
      </c>
      <c r="AH22" s="51" t="s">
        <v>5</v>
      </c>
      <c r="AI22" s="47" t="s">
        <v>43</v>
      </c>
      <c r="AJ22" s="54" t="str">
        <f>IF(E22="","",IF('Terceira Faixa'!B20="x",Obras!E22&amp;"*1,5",Obras!E22))</f>
        <v/>
      </c>
      <c r="AK22" s="54" t="str">
        <f>IF(F22="","",IF('Terceira Faixa'!C20="x",Obras!F22&amp;"*1,5",Obras!F22))</f>
        <v>HR10</v>
      </c>
      <c r="AL22" s="54" t="str">
        <f>IF(G22="","",IF('Terceira Faixa'!D20="x",Obras!G22&amp;"*1,5",Obras!G22))</f>
        <v/>
      </c>
      <c r="AM22" s="54" t="str">
        <f>IF(H22="","",IF('Terceira Faixa'!E20="x",Obras!H22&amp;"*1,5",Obras!H22))</f>
        <v/>
      </c>
      <c r="AN22" s="54" t="str">
        <f>IF(I22="","",IF('Terceira Faixa'!F20="x",Obras!I22&amp;"*1,5",Obras!I22))</f>
        <v/>
      </c>
      <c r="AO22" s="54" t="str">
        <f>IF(J22="","",IF('Terceira Faixa'!G20="x",Obras!J22&amp;"*1,5",Obras!J22))</f>
        <v/>
      </c>
      <c r="AP22" s="54" t="str">
        <f>IF(K22="","",IF('Terceira Faixa'!H20="x",Obras!K22&amp;"*1,5",Obras!K22))</f>
        <v/>
      </c>
      <c r="AQ22" s="54" t="str">
        <f>IF(L22="","",IF('Terceira Faixa'!I20="x",Obras!L22&amp;"*1,5",Obras!L22))</f>
        <v/>
      </c>
      <c r="AR22" s="54" t="str">
        <f>IF(M22="","",IF('Terceira Faixa'!J20="x",Obras!M22&amp;"*1,5",Obras!M22))</f>
        <v/>
      </c>
      <c r="AS22" s="54" t="str">
        <f>IF(N22="","",IF('Terceira Faixa'!K20="x",Obras!N22&amp;"*1,5",Obras!N22))</f>
        <v/>
      </c>
      <c r="AT22" s="54" t="str">
        <f>IF(O22="","",IF('Terceira Faixa'!L20="x",Obras!O22&amp;"*1,5",Obras!O22))</f>
        <v>HR4</v>
      </c>
      <c r="AU22" s="54" t="str">
        <f>IF(P22="","",IF('Terceira Faixa'!M20="x",Obras!P22&amp;"*1,5",Obras!P22))</f>
        <v/>
      </c>
      <c r="AV22" s="54" t="str">
        <f>IF(Q22="","",IF('Terceira Faixa'!N20="x",Obras!Q22&amp;"*1,5",Obras!Q22))</f>
        <v/>
      </c>
      <c r="AW22" s="54" t="str">
        <f>IF(R22="","",IF('Terceira Faixa'!O20="x",Obras!R22&amp;"*1,5",Obras!R22))</f>
        <v/>
      </c>
      <c r="AX22" s="54" t="str">
        <f>IF(S22="","",IF('Terceira Faixa'!P20="x",Obras!S22&amp;"*1,5",Obras!S22))</f>
        <v/>
      </c>
      <c r="AY22" s="54" t="str">
        <f>IF(T22="","",IF('Terceira Faixa'!Q20="x",Obras!T22&amp;"*1,5",Obras!T22))</f>
        <v/>
      </c>
      <c r="AZ22" s="54" t="str">
        <f>IF(U22="","",IF('Terceira Faixa'!R20="x",Obras!U22&amp;"*1,5",Obras!U22))</f>
        <v/>
      </c>
      <c r="BA22" s="54" t="str">
        <f>IF(V22="","",IF('Terceira Faixa'!S20="x",Obras!V22&amp;"*1,5",Obras!V22))</f>
        <v/>
      </c>
      <c r="BB22" s="54" t="str">
        <f>IF(W22="","",IF('Terceira Faixa'!T20="x",Obras!W22&amp;"*1,5",Obras!W22))</f>
        <v/>
      </c>
      <c r="BC22" s="54" t="str">
        <f>IF(X22="","",IF('Terceira Faixa'!U20="x",Obras!X22&amp;"*1,5",Obras!X22))</f>
        <v/>
      </c>
      <c r="BD22" s="54" t="str">
        <f>IF(Y22="","",IF('Terceira Faixa'!V20="x",Obras!Y22&amp;"*1,5",Obras!Y22))</f>
        <v>HR4</v>
      </c>
      <c r="BE22" s="54" t="str">
        <f>IF(Z22="","",IF('Terceira Faixa'!W20="x",Obras!Z22&amp;"*1,5",Obras!Z22))</f>
        <v/>
      </c>
      <c r="BF22" s="54" t="str">
        <f>IF(AA22="","",IF('Terceira Faixa'!X20="x",Obras!AA22&amp;"*1,5",Obras!AA22))</f>
        <v/>
      </c>
      <c r="BG22" s="54" t="str">
        <f>IF(AB22="","",IF('Terceira Faixa'!Y20="x",Obras!AB22&amp;"*1,5",Obras!AB22))</f>
        <v/>
      </c>
      <c r="BH22" s="54" t="str">
        <f>IF(AC22="","",IF('Terceira Faixa'!Z20="x",Obras!AC22&amp;"*1,5",Obras!AC22))</f>
        <v/>
      </c>
      <c r="BI22" s="54" t="str">
        <f>IF(AD22="","",IF('Terceira Faixa'!AA20="x",Obras!AD22&amp;"*1,5",Obras!AD22))</f>
        <v/>
      </c>
      <c r="BJ22" s="54" t="str">
        <f>IF(AE22="","",IF('Terceira Faixa'!AB20="x",Obras!AE22&amp;"*1,5",Obras!AE22))</f>
        <v/>
      </c>
      <c r="BK22" s="54" t="str">
        <f>IF(AF22="","",IF('Terceira Faixa'!AC20="x",Obras!AF22&amp;"*1,5",Obras!AF22))</f>
        <v/>
      </c>
      <c r="BL22" s="54" t="str">
        <f>IF(AG22="","",IF('Terceira Faixa'!AD20="x",Obras!AG22&amp;"*1,5",Obras!AG22))</f>
        <v/>
      </c>
      <c r="BM22" s="54" t="str">
        <f>IF(AH22="","",IF('Terceira Faixa'!AE20="x",Obras!AH22&amp;"*1,5",Obras!AH22))</f>
        <v>HR4</v>
      </c>
      <c r="BN22" s="26">
        <f t="shared" si="6"/>
        <v>0</v>
      </c>
      <c r="BO22" s="26">
        <f t="shared" si="6"/>
        <v>49.200000000000102</v>
      </c>
      <c r="BP22" s="26">
        <f t="shared" si="6"/>
        <v>0</v>
      </c>
      <c r="BQ22" s="26">
        <f t="shared" si="6"/>
        <v>0</v>
      </c>
      <c r="BR22" s="36">
        <f t="shared" si="7"/>
        <v>0</v>
      </c>
      <c r="BS22" s="36">
        <f t="shared" si="7"/>
        <v>0</v>
      </c>
      <c r="BT22" s="36">
        <f t="shared" si="7"/>
        <v>0</v>
      </c>
      <c r="BU22" s="36">
        <f t="shared" si="7"/>
        <v>0</v>
      </c>
      <c r="BV22" s="36">
        <f t="shared" si="7"/>
        <v>0</v>
      </c>
      <c r="BW22" s="36">
        <f t="shared" si="7"/>
        <v>0</v>
      </c>
      <c r="BX22" s="36">
        <f t="shared" si="7"/>
        <v>0</v>
      </c>
      <c r="BY22" s="36">
        <f t="shared" si="7"/>
        <v>0</v>
      </c>
      <c r="BZ22" s="36">
        <f t="shared" si="8"/>
        <v>0</v>
      </c>
      <c r="CA22" s="36">
        <f t="shared" si="8"/>
        <v>0</v>
      </c>
      <c r="CB22" s="36">
        <f t="shared" si="8"/>
        <v>0</v>
      </c>
      <c r="CC22" s="36">
        <f t="shared" si="8"/>
        <v>0</v>
      </c>
      <c r="CD22" s="36">
        <f t="shared" si="8"/>
        <v>0</v>
      </c>
      <c r="CE22" s="36">
        <f t="shared" si="8"/>
        <v>0</v>
      </c>
      <c r="CF22" s="36">
        <f t="shared" si="8"/>
        <v>0</v>
      </c>
      <c r="CG22" s="36">
        <f t="shared" si="8"/>
        <v>0</v>
      </c>
      <c r="CH22" s="36">
        <f t="shared" si="9"/>
        <v>0</v>
      </c>
      <c r="CI22" s="36">
        <f t="shared" si="9"/>
        <v>0</v>
      </c>
      <c r="CJ22" s="36">
        <f t="shared" si="9"/>
        <v>0</v>
      </c>
      <c r="CK22" s="36">
        <f t="shared" si="9"/>
        <v>0</v>
      </c>
      <c r="CL22" s="36">
        <f t="shared" si="9"/>
        <v>0</v>
      </c>
      <c r="CM22" s="36">
        <f t="shared" si="9"/>
        <v>0</v>
      </c>
      <c r="CN22" s="36">
        <f t="shared" si="9"/>
        <v>0</v>
      </c>
      <c r="CO22" s="36">
        <f t="shared" si="9"/>
        <v>0</v>
      </c>
      <c r="CP22" s="36">
        <f t="shared" si="10"/>
        <v>3188.1600000000067</v>
      </c>
      <c r="CQ22" s="36">
        <f t="shared" si="10"/>
        <v>106272.00000000022</v>
      </c>
      <c r="CR22" s="36">
        <f t="shared" si="10"/>
        <v>3188.1600000000067</v>
      </c>
      <c r="CS22" s="36">
        <f t="shared" si="10"/>
        <v>0</v>
      </c>
      <c r="CT22" s="36">
        <f t="shared" si="10"/>
        <v>28339.200000000059</v>
      </c>
      <c r="CU22" s="36">
        <f t="shared" si="10"/>
        <v>708480.00000000151</v>
      </c>
      <c r="CV22" s="36">
        <f t="shared" si="10"/>
        <v>11020.800000000023</v>
      </c>
      <c r="CW22" s="36">
        <f t="shared" si="10"/>
        <v>275520.00000000058</v>
      </c>
      <c r="CX22" s="6">
        <f t="shared" si="11"/>
        <v>1090272.0000000023</v>
      </c>
      <c r="CY22" s="6">
        <f t="shared" si="11"/>
        <v>42548.160000000091</v>
      </c>
      <c r="CZ22" s="6">
        <f t="shared" si="11"/>
        <v>0</v>
      </c>
      <c r="DA22" s="6">
        <f t="shared" si="11"/>
        <v>3188.1600000000067</v>
      </c>
    </row>
    <row r="23" spans="1:105" x14ac:dyDescent="0.2">
      <c r="A23" s="67">
        <v>1</v>
      </c>
      <c r="B23" s="49">
        <v>275.60000000000002</v>
      </c>
      <c r="C23" s="50">
        <v>285.3</v>
      </c>
      <c r="D23" s="50">
        <v>9.6999999999999886</v>
      </c>
      <c r="E23" s="51" t="s">
        <v>8</v>
      </c>
      <c r="F23" s="51" t="s">
        <v>7</v>
      </c>
      <c r="G23" s="51" t="s">
        <v>8</v>
      </c>
      <c r="H23" s="51" t="s">
        <v>8</v>
      </c>
      <c r="I23" s="51" t="s">
        <v>8</v>
      </c>
      <c r="J23" s="51" t="s">
        <v>8</v>
      </c>
      <c r="K23" s="51" t="s">
        <v>8</v>
      </c>
      <c r="L23" s="51" t="s">
        <v>8</v>
      </c>
      <c r="M23" s="51" t="s">
        <v>8</v>
      </c>
      <c r="N23" s="51" t="s">
        <v>8</v>
      </c>
      <c r="O23" s="51" t="s">
        <v>8</v>
      </c>
      <c r="P23" s="51" t="s">
        <v>5</v>
      </c>
      <c r="Q23" s="51" t="s">
        <v>8</v>
      </c>
      <c r="R23" s="51" t="s">
        <v>8</v>
      </c>
      <c r="S23" s="51" t="s">
        <v>8</v>
      </c>
      <c r="T23" s="51" t="s">
        <v>8</v>
      </c>
      <c r="U23" s="51" t="s">
        <v>8</v>
      </c>
      <c r="V23" s="51" t="s">
        <v>8</v>
      </c>
      <c r="W23" s="51" t="s">
        <v>8</v>
      </c>
      <c r="X23" s="51" t="s">
        <v>8</v>
      </c>
      <c r="Y23" s="51" t="s">
        <v>8</v>
      </c>
      <c r="Z23" s="51" t="s">
        <v>8</v>
      </c>
      <c r="AA23" s="51" t="s">
        <v>5</v>
      </c>
      <c r="AB23" s="51" t="s">
        <v>8</v>
      </c>
      <c r="AC23" s="51" t="s">
        <v>8</v>
      </c>
      <c r="AD23" s="51" t="s">
        <v>8</v>
      </c>
      <c r="AE23" s="51" t="s">
        <v>8</v>
      </c>
      <c r="AF23" s="51" t="s">
        <v>8</v>
      </c>
      <c r="AG23" s="51" t="s">
        <v>8</v>
      </c>
      <c r="AH23" s="51" t="s">
        <v>5</v>
      </c>
      <c r="AI23" s="47" t="s">
        <v>44</v>
      </c>
      <c r="AJ23" s="54" t="str">
        <f>IF(E23="","",IF('Terceira Faixa'!B21="x",Obras!E23&amp;"*1,5",Obras!E23))</f>
        <v/>
      </c>
      <c r="AK23" s="54" t="str">
        <f>IF(F23="","",IF('Terceira Faixa'!C21="x",Obras!F23&amp;"*1,5",Obras!F23))</f>
        <v>REC</v>
      </c>
      <c r="AL23" s="54" t="str">
        <f>IF(G23="","",IF('Terceira Faixa'!D21="x",Obras!G23&amp;"*1,5",Obras!G23))</f>
        <v/>
      </c>
      <c r="AM23" s="54" t="str">
        <f>IF(H23="","",IF('Terceira Faixa'!E21="x",Obras!H23&amp;"*1,5",Obras!H23))</f>
        <v/>
      </c>
      <c r="AN23" s="54" t="str">
        <f>IF(I23="","",IF('Terceira Faixa'!F21="x",Obras!I23&amp;"*1,5",Obras!I23))</f>
        <v/>
      </c>
      <c r="AO23" s="54" t="str">
        <f>IF(J23="","",IF('Terceira Faixa'!G21="x",Obras!J23&amp;"*1,5",Obras!J23))</f>
        <v/>
      </c>
      <c r="AP23" s="54" t="str">
        <f>IF(K23="","",IF('Terceira Faixa'!H21="x",Obras!K23&amp;"*1,5",Obras!K23))</f>
        <v/>
      </c>
      <c r="AQ23" s="54" t="str">
        <f>IF(L23="","",IF('Terceira Faixa'!I21="x",Obras!L23&amp;"*1,5",Obras!L23))</f>
        <v/>
      </c>
      <c r="AR23" s="54" t="str">
        <f>IF(M23="","",IF('Terceira Faixa'!J21="x",Obras!M23&amp;"*1,5",Obras!M23))</f>
        <v/>
      </c>
      <c r="AS23" s="54" t="str">
        <f>IF(N23="","",IF('Terceira Faixa'!K21="x",Obras!N23&amp;"*1,5",Obras!N23))</f>
        <v/>
      </c>
      <c r="AT23" s="54" t="str">
        <f>IF(O23="","",IF('Terceira Faixa'!L21="x",Obras!O23&amp;"*1,5",Obras!O23))</f>
        <v/>
      </c>
      <c r="AU23" s="54" t="str">
        <f>IF(P23="","",IF('Terceira Faixa'!M21="x",Obras!P23&amp;"*1,5",Obras!P23))</f>
        <v>HR4</v>
      </c>
      <c r="AV23" s="54" t="str">
        <f>IF(Q23="","",IF('Terceira Faixa'!N21="x",Obras!Q23&amp;"*1,5",Obras!Q23))</f>
        <v/>
      </c>
      <c r="AW23" s="54" t="str">
        <f>IF(R23="","",IF('Terceira Faixa'!O21="x",Obras!R23&amp;"*1,5",Obras!R23))</f>
        <v/>
      </c>
      <c r="AX23" s="54" t="str">
        <f>IF(S23="","",IF('Terceira Faixa'!P21="x",Obras!S23&amp;"*1,5",Obras!S23))</f>
        <v/>
      </c>
      <c r="AY23" s="54" t="str">
        <f>IF(T23="","",IF('Terceira Faixa'!Q21="x",Obras!T23&amp;"*1,5",Obras!T23))</f>
        <v/>
      </c>
      <c r="AZ23" s="54" t="str">
        <f>IF(U23="","",IF('Terceira Faixa'!R21="x",Obras!U23&amp;"*1,5",Obras!U23))</f>
        <v/>
      </c>
      <c r="BA23" s="54" t="str">
        <f>IF(V23="","",IF('Terceira Faixa'!S21="x",Obras!V23&amp;"*1,5",Obras!V23))</f>
        <v/>
      </c>
      <c r="BB23" s="54" t="str">
        <f>IF(W23="","",IF('Terceira Faixa'!T21="x",Obras!W23&amp;"*1,5",Obras!W23))</f>
        <v/>
      </c>
      <c r="BC23" s="54" t="str">
        <f>IF(X23="","",IF('Terceira Faixa'!U21="x",Obras!X23&amp;"*1,5",Obras!X23))</f>
        <v/>
      </c>
      <c r="BD23" s="54" t="str">
        <f>IF(Y23="","",IF('Terceira Faixa'!V21="x",Obras!Y23&amp;"*1,5",Obras!Y23))</f>
        <v/>
      </c>
      <c r="BE23" s="54" t="str">
        <f>IF(Z23="","",IF('Terceira Faixa'!W21="x",Obras!Z23&amp;"*1,5",Obras!Z23))</f>
        <v/>
      </c>
      <c r="BF23" s="54" t="str">
        <f>IF(AA23="","",IF('Terceira Faixa'!X21="x",Obras!AA23&amp;"*1,5",Obras!AA23))</f>
        <v>HR4</v>
      </c>
      <c r="BG23" s="54" t="str">
        <f>IF(AB23="","",IF('Terceira Faixa'!Y21="x",Obras!AB23&amp;"*1,5",Obras!AB23))</f>
        <v/>
      </c>
      <c r="BH23" s="54" t="str">
        <f>IF(AC23="","",IF('Terceira Faixa'!Z21="x",Obras!AC23&amp;"*1,5",Obras!AC23))</f>
        <v/>
      </c>
      <c r="BI23" s="54" t="str">
        <f>IF(AD23="","",IF('Terceira Faixa'!AA21="x",Obras!AD23&amp;"*1,5",Obras!AD23))</f>
        <v/>
      </c>
      <c r="BJ23" s="54" t="str">
        <f>IF(AE23="","",IF('Terceira Faixa'!AB21="x",Obras!AE23&amp;"*1,5",Obras!AE23))</f>
        <v/>
      </c>
      <c r="BK23" s="54" t="str">
        <f>IF(AF23="","",IF('Terceira Faixa'!AC21="x",Obras!AF23&amp;"*1,5",Obras!AF23))</f>
        <v/>
      </c>
      <c r="BL23" s="54" t="str">
        <f>IF(AG23="","",IF('Terceira Faixa'!AD21="x",Obras!AG23&amp;"*1,5",Obras!AG23))</f>
        <v/>
      </c>
      <c r="BM23" s="54" t="str">
        <f>IF(AH23="","",IF('Terceira Faixa'!AE21="x",Obras!AH23&amp;"*1,5",Obras!AH23))</f>
        <v>HR4</v>
      </c>
      <c r="BN23" s="26">
        <f t="shared" si="6"/>
        <v>0</v>
      </c>
      <c r="BO23" s="26">
        <f t="shared" si="6"/>
        <v>29.099999999999966</v>
      </c>
      <c r="BP23" s="26">
        <f t="shared" si="6"/>
        <v>0</v>
      </c>
      <c r="BQ23" s="26">
        <f t="shared" si="6"/>
        <v>0</v>
      </c>
      <c r="BR23" s="36">
        <f t="shared" si="7"/>
        <v>0</v>
      </c>
      <c r="BS23" s="36">
        <f t="shared" si="7"/>
        <v>0</v>
      </c>
      <c r="BT23" s="36">
        <f t="shared" si="7"/>
        <v>0</v>
      </c>
      <c r="BU23" s="36">
        <f t="shared" si="7"/>
        <v>0</v>
      </c>
      <c r="BV23" s="36">
        <f t="shared" si="7"/>
        <v>0</v>
      </c>
      <c r="BW23" s="36">
        <f t="shared" si="7"/>
        <v>0</v>
      </c>
      <c r="BX23" s="36">
        <f t="shared" si="7"/>
        <v>0</v>
      </c>
      <c r="BY23" s="36">
        <f t="shared" si="7"/>
        <v>0</v>
      </c>
      <c r="BZ23" s="36">
        <f t="shared" si="8"/>
        <v>0</v>
      </c>
      <c r="CA23" s="36">
        <f t="shared" si="8"/>
        <v>0</v>
      </c>
      <c r="CB23" s="36">
        <f t="shared" si="8"/>
        <v>0</v>
      </c>
      <c r="CC23" s="36">
        <f t="shared" si="8"/>
        <v>0</v>
      </c>
      <c r="CD23" s="36">
        <f t="shared" si="8"/>
        <v>0</v>
      </c>
      <c r="CE23" s="36">
        <f t="shared" si="8"/>
        <v>0</v>
      </c>
      <c r="CF23" s="36">
        <f t="shared" si="8"/>
        <v>0</v>
      </c>
      <c r="CG23" s="36">
        <f t="shared" si="8"/>
        <v>0</v>
      </c>
      <c r="CH23" s="36">
        <f t="shared" si="9"/>
        <v>0</v>
      </c>
      <c r="CI23" s="36">
        <f t="shared" si="9"/>
        <v>0</v>
      </c>
      <c r="CJ23" s="36">
        <f t="shared" si="9"/>
        <v>0</v>
      </c>
      <c r="CK23" s="36">
        <f t="shared" si="9"/>
        <v>0</v>
      </c>
      <c r="CL23" s="36">
        <f t="shared" si="9"/>
        <v>0</v>
      </c>
      <c r="CM23" s="36">
        <f t="shared" si="9"/>
        <v>0</v>
      </c>
      <c r="CN23" s="36">
        <f t="shared" si="9"/>
        <v>0</v>
      </c>
      <c r="CO23" s="36">
        <f t="shared" si="9"/>
        <v>0</v>
      </c>
      <c r="CP23" s="36">
        <f t="shared" si="10"/>
        <v>1885.6799999999978</v>
      </c>
      <c r="CQ23" s="36">
        <f t="shared" si="10"/>
        <v>62855.999999999927</v>
      </c>
      <c r="CR23" s="36">
        <f t="shared" si="10"/>
        <v>1885.6799999999978</v>
      </c>
      <c r="CS23" s="36">
        <f t="shared" si="10"/>
        <v>0</v>
      </c>
      <c r="CT23" s="36">
        <f t="shared" si="10"/>
        <v>16761.59999999998</v>
      </c>
      <c r="CU23" s="36">
        <f t="shared" si="10"/>
        <v>419039.99999999953</v>
      </c>
      <c r="CV23" s="36">
        <f t="shared" si="10"/>
        <v>6518.3999999999924</v>
      </c>
      <c r="CW23" s="36">
        <f t="shared" si="10"/>
        <v>162959.9999999998</v>
      </c>
      <c r="CX23" s="6">
        <f t="shared" si="11"/>
        <v>644855.9999999993</v>
      </c>
      <c r="CY23" s="6">
        <f t="shared" si="11"/>
        <v>25165.679999999971</v>
      </c>
      <c r="CZ23" s="6">
        <f t="shared" si="11"/>
        <v>0</v>
      </c>
      <c r="DA23" s="6">
        <f t="shared" si="11"/>
        <v>1885.6799999999978</v>
      </c>
    </row>
    <row r="24" spans="1:105" x14ac:dyDescent="0.2">
      <c r="A24" s="67">
        <v>1</v>
      </c>
      <c r="B24" s="49">
        <v>285.3</v>
      </c>
      <c r="C24" s="50">
        <v>289.8</v>
      </c>
      <c r="D24" s="50">
        <v>4.5</v>
      </c>
      <c r="E24" s="51" t="s">
        <v>8</v>
      </c>
      <c r="F24" s="51" t="s">
        <v>8</v>
      </c>
      <c r="G24" s="51" t="s">
        <v>27</v>
      </c>
      <c r="H24" s="51" t="s">
        <v>8</v>
      </c>
      <c r="I24" s="51" t="s">
        <v>8</v>
      </c>
      <c r="J24" s="51" t="s">
        <v>8</v>
      </c>
      <c r="K24" s="51" t="s">
        <v>8</v>
      </c>
      <c r="L24" s="51" t="s">
        <v>8</v>
      </c>
      <c r="M24" s="51" t="s">
        <v>8</v>
      </c>
      <c r="N24" s="51" t="s">
        <v>4</v>
      </c>
      <c r="O24" s="51" t="s">
        <v>8</v>
      </c>
      <c r="P24" s="51" t="s">
        <v>8</v>
      </c>
      <c r="Q24" s="51" t="s">
        <v>8</v>
      </c>
      <c r="R24" s="51" t="s">
        <v>8</v>
      </c>
      <c r="S24" s="51" t="s">
        <v>8</v>
      </c>
      <c r="T24" s="51" t="s">
        <v>8</v>
      </c>
      <c r="U24" s="51" t="s">
        <v>8</v>
      </c>
      <c r="V24" s="51" t="s">
        <v>5</v>
      </c>
      <c r="W24" s="51" t="s">
        <v>8</v>
      </c>
      <c r="X24" s="51" t="s">
        <v>8</v>
      </c>
      <c r="Y24" s="51" t="s">
        <v>8</v>
      </c>
      <c r="Z24" s="51" t="s">
        <v>8</v>
      </c>
      <c r="AA24" s="51" t="s">
        <v>8</v>
      </c>
      <c r="AB24" s="51" t="s">
        <v>8</v>
      </c>
      <c r="AC24" s="51" t="s">
        <v>8</v>
      </c>
      <c r="AD24" s="51" t="s">
        <v>8</v>
      </c>
      <c r="AE24" s="51" t="s">
        <v>5</v>
      </c>
      <c r="AF24" s="51" t="s">
        <v>8</v>
      </c>
      <c r="AG24" s="51" t="s">
        <v>8</v>
      </c>
      <c r="AH24" s="51" t="s">
        <v>8</v>
      </c>
      <c r="AI24" s="47" t="s">
        <v>45</v>
      </c>
      <c r="AJ24" s="54" t="str">
        <f>IF(E24="","",IF('Terceira Faixa'!B22="x",Obras!E24&amp;"*1,5",Obras!E24))</f>
        <v/>
      </c>
      <c r="AK24" s="54" t="str">
        <f>IF(F24="","",IF('Terceira Faixa'!C22="x",Obras!F24&amp;"*1,5",Obras!F24))</f>
        <v/>
      </c>
      <c r="AL24" s="54" t="str">
        <f>IF(G24="","",IF('Terceira Faixa'!D22="x",Obras!G24&amp;"*1,5",Obras!G24))</f>
        <v>HR8</v>
      </c>
      <c r="AM24" s="54" t="str">
        <f>IF(H24="","",IF('Terceira Faixa'!E22="x",Obras!H24&amp;"*1,5",Obras!H24))</f>
        <v/>
      </c>
      <c r="AN24" s="54" t="str">
        <f>IF(I24="","",IF('Terceira Faixa'!F22="x",Obras!I24&amp;"*1,5",Obras!I24))</f>
        <v/>
      </c>
      <c r="AO24" s="54" t="str">
        <f>IF(J24="","",IF('Terceira Faixa'!G22="x",Obras!J24&amp;"*1,5",Obras!J24))</f>
        <v/>
      </c>
      <c r="AP24" s="54" t="str">
        <f>IF(K24="","",IF('Terceira Faixa'!H22="x",Obras!K24&amp;"*1,5",Obras!K24))</f>
        <v/>
      </c>
      <c r="AQ24" s="54" t="str">
        <f>IF(L24="","",IF('Terceira Faixa'!I22="x",Obras!L24&amp;"*1,5",Obras!L24))</f>
        <v/>
      </c>
      <c r="AR24" s="54" t="str">
        <f>IF(M24="","",IF('Terceira Faixa'!J22="x",Obras!M24&amp;"*1,5",Obras!M24))</f>
        <v/>
      </c>
      <c r="AS24" s="54" t="str">
        <f>IF(N24="","",IF('Terceira Faixa'!K22="x",Obras!N24&amp;"*1,5",Obras!N24))</f>
        <v>Micro</v>
      </c>
      <c r="AT24" s="54" t="str">
        <f>IF(O24="","",IF('Terceira Faixa'!L22="x",Obras!O24&amp;"*1,5",Obras!O24))</f>
        <v/>
      </c>
      <c r="AU24" s="54" t="str">
        <f>IF(P24="","",IF('Terceira Faixa'!M22="x",Obras!P24&amp;"*1,5",Obras!P24))</f>
        <v/>
      </c>
      <c r="AV24" s="54" t="str">
        <f>IF(Q24="","",IF('Terceira Faixa'!N22="x",Obras!Q24&amp;"*1,5",Obras!Q24))</f>
        <v/>
      </c>
      <c r="AW24" s="54" t="str">
        <f>IF(R24="","",IF('Terceira Faixa'!O22="x",Obras!R24&amp;"*1,5",Obras!R24))</f>
        <v/>
      </c>
      <c r="AX24" s="54" t="str">
        <f>IF(S24="","",IF('Terceira Faixa'!P22="x",Obras!S24&amp;"*1,5",Obras!S24))</f>
        <v/>
      </c>
      <c r="AY24" s="54" t="str">
        <f>IF(T24="","",IF('Terceira Faixa'!Q22="x",Obras!T24&amp;"*1,5",Obras!T24))</f>
        <v/>
      </c>
      <c r="AZ24" s="54" t="str">
        <f>IF(U24="","",IF('Terceira Faixa'!R22="x",Obras!U24&amp;"*1,5",Obras!U24))</f>
        <v/>
      </c>
      <c r="BA24" s="54" t="str">
        <f>IF(V24="","",IF('Terceira Faixa'!S22="x",Obras!V24&amp;"*1,5",Obras!V24))</f>
        <v>HR4</v>
      </c>
      <c r="BB24" s="54" t="str">
        <f>IF(W24="","",IF('Terceira Faixa'!T22="x",Obras!W24&amp;"*1,5",Obras!W24))</f>
        <v/>
      </c>
      <c r="BC24" s="54" t="str">
        <f>IF(X24="","",IF('Terceira Faixa'!U22="x",Obras!X24&amp;"*1,5",Obras!X24))</f>
        <v/>
      </c>
      <c r="BD24" s="54" t="str">
        <f>IF(Y24="","",IF('Terceira Faixa'!V22="x",Obras!Y24&amp;"*1,5",Obras!Y24))</f>
        <v/>
      </c>
      <c r="BE24" s="54" t="str">
        <f>IF(Z24="","",IF('Terceira Faixa'!W22="x",Obras!Z24&amp;"*1,5",Obras!Z24))</f>
        <v/>
      </c>
      <c r="BF24" s="54" t="str">
        <f>IF(AA24="","",IF('Terceira Faixa'!X22="x",Obras!AA24&amp;"*1,5",Obras!AA24))</f>
        <v/>
      </c>
      <c r="BG24" s="54" t="str">
        <f>IF(AB24="","",IF('Terceira Faixa'!Y22="x",Obras!AB24&amp;"*1,5",Obras!AB24))</f>
        <v/>
      </c>
      <c r="BH24" s="54" t="str">
        <f>IF(AC24="","",IF('Terceira Faixa'!Z22="x",Obras!AC24&amp;"*1,5",Obras!AC24))</f>
        <v/>
      </c>
      <c r="BI24" s="54" t="str">
        <f>IF(AD24="","",IF('Terceira Faixa'!AA22="x",Obras!AD24&amp;"*1,5",Obras!AD24))</f>
        <v/>
      </c>
      <c r="BJ24" s="54" t="str">
        <f>IF(AE24="","",IF('Terceira Faixa'!AB22="x",Obras!AE24&amp;"*1,5",Obras!AE24))</f>
        <v>HR4</v>
      </c>
      <c r="BK24" s="54" t="str">
        <f>IF(AF24="","",IF('Terceira Faixa'!AC22="x",Obras!AF24&amp;"*1,5",Obras!AF24))</f>
        <v/>
      </c>
      <c r="BL24" s="54" t="str">
        <f>IF(AG24="","",IF('Terceira Faixa'!AD22="x",Obras!AG24&amp;"*1,5",Obras!AG24))</f>
        <v/>
      </c>
      <c r="BM24" s="54" t="str">
        <f>IF(AH24="","",IF('Terceira Faixa'!AE22="x",Obras!AH24&amp;"*1,5",Obras!AH24))</f>
        <v/>
      </c>
      <c r="BN24" s="26">
        <f t="shared" si="6"/>
        <v>4.5</v>
      </c>
      <c r="BO24" s="26">
        <f t="shared" si="6"/>
        <v>9</v>
      </c>
      <c r="BP24" s="26">
        <f t="shared" si="6"/>
        <v>0</v>
      </c>
      <c r="BQ24" s="26">
        <f t="shared" si="6"/>
        <v>0</v>
      </c>
      <c r="BR24" s="36">
        <f t="shared" si="7"/>
        <v>291.59999999999997</v>
      </c>
      <c r="BS24" s="36">
        <f t="shared" si="7"/>
        <v>9720</v>
      </c>
      <c r="BT24" s="36">
        <f t="shared" si="7"/>
        <v>291.59999999999997</v>
      </c>
      <c r="BU24" s="36">
        <f t="shared" si="7"/>
        <v>64800</v>
      </c>
      <c r="BV24" s="36">
        <f t="shared" si="7"/>
        <v>0</v>
      </c>
      <c r="BW24" s="36">
        <f t="shared" si="7"/>
        <v>0</v>
      </c>
      <c r="BX24" s="36">
        <f t="shared" si="7"/>
        <v>0</v>
      </c>
      <c r="BY24" s="36">
        <f t="shared" si="7"/>
        <v>0</v>
      </c>
      <c r="BZ24" s="36">
        <f t="shared" si="8"/>
        <v>0</v>
      </c>
      <c r="CA24" s="36">
        <f t="shared" si="8"/>
        <v>0</v>
      </c>
      <c r="CB24" s="36">
        <f t="shared" si="8"/>
        <v>0</v>
      </c>
      <c r="CC24" s="36">
        <f t="shared" si="8"/>
        <v>0</v>
      </c>
      <c r="CD24" s="36">
        <f t="shared" si="8"/>
        <v>0</v>
      </c>
      <c r="CE24" s="36">
        <f t="shared" si="8"/>
        <v>0</v>
      </c>
      <c r="CF24" s="36">
        <f t="shared" si="8"/>
        <v>0</v>
      </c>
      <c r="CG24" s="36">
        <f t="shared" si="8"/>
        <v>0</v>
      </c>
      <c r="CH24" s="36">
        <f t="shared" si="9"/>
        <v>0</v>
      </c>
      <c r="CI24" s="36">
        <f t="shared" si="9"/>
        <v>0</v>
      </c>
      <c r="CJ24" s="36">
        <f t="shared" si="9"/>
        <v>0</v>
      </c>
      <c r="CK24" s="36">
        <f t="shared" si="9"/>
        <v>0</v>
      </c>
      <c r="CL24" s="36">
        <f t="shared" si="9"/>
        <v>0</v>
      </c>
      <c r="CM24" s="36">
        <f t="shared" si="9"/>
        <v>0</v>
      </c>
      <c r="CN24" s="36">
        <f t="shared" si="9"/>
        <v>0</v>
      </c>
      <c r="CO24" s="36">
        <f t="shared" si="9"/>
        <v>0</v>
      </c>
      <c r="CP24" s="36">
        <f t="shared" si="10"/>
        <v>583.19999999999993</v>
      </c>
      <c r="CQ24" s="36">
        <f t="shared" si="10"/>
        <v>19440</v>
      </c>
      <c r="CR24" s="36">
        <f t="shared" si="10"/>
        <v>583.19999999999993</v>
      </c>
      <c r="CS24" s="36">
        <f t="shared" si="10"/>
        <v>0</v>
      </c>
      <c r="CT24" s="36">
        <f t="shared" si="10"/>
        <v>5184</v>
      </c>
      <c r="CU24" s="36">
        <f t="shared" si="10"/>
        <v>129600</v>
      </c>
      <c r="CV24" s="36">
        <f t="shared" si="10"/>
        <v>2016</v>
      </c>
      <c r="CW24" s="36">
        <f t="shared" si="10"/>
        <v>50400</v>
      </c>
      <c r="CX24" s="6">
        <f t="shared" si="11"/>
        <v>209160</v>
      </c>
      <c r="CY24" s="6">
        <f t="shared" si="11"/>
        <v>8074.8</v>
      </c>
      <c r="CZ24" s="6">
        <f t="shared" si="11"/>
        <v>64800</v>
      </c>
      <c r="DA24" s="6">
        <f t="shared" si="11"/>
        <v>874.8</v>
      </c>
    </row>
    <row r="25" spans="1:105" x14ac:dyDescent="0.2">
      <c r="A25" s="67">
        <v>1</v>
      </c>
      <c r="B25" s="49">
        <v>289.8</v>
      </c>
      <c r="C25" s="50">
        <v>304.60000000000002</v>
      </c>
      <c r="D25" s="50">
        <v>14.800000000000011</v>
      </c>
      <c r="E25" s="51" t="s">
        <v>8</v>
      </c>
      <c r="F25" s="51" t="s">
        <v>7</v>
      </c>
      <c r="G25" s="51" t="s">
        <v>8</v>
      </c>
      <c r="H25" s="51" t="s">
        <v>8</v>
      </c>
      <c r="I25" s="51" t="s">
        <v>8</v>
      </c>
      <c r="J25" s="51" t="s">
        <v>8</v>
      </c>
      <c r="K25" s="51" t="s">
        <v>8</v>
      </c>
      <c r="L25" s="51" t="s">
        <v>8</v>
      </c>
      <c r="M25" s="51" t="s">
        <v>8</v>
      </c>
      <c r="N25" s="51" t="s">
        <v>8</v>
      </c>
      <c r="O25" s="51" t="s">
        <v>8</v>
      </c>
      <c r="P25" s="51" t="s">
        <v>5</v>
      </c>
      <c r="Q25" s="51" t="s">
        <v>8</v>
      </c>
      <c r="R25" s="51" t="s">
        <v>8</v>
      </c>
      <c r="S25" s="51" t="s">
        <v>8</v>
      </c>
      <c r="T25" s="51" t="s">
        <v>8</v>
      </c>
      <c r="U25" s="51" t="s">
        <v>8</v>
      </c>
      <c r="V25" s="51" t="s">
        <v>8</v>
      </c>
      <c r="W25" s="51" t="s">
        <v>8</v>
      </c>
      <c r="X25" s="51" t="s">
        <v>8</v>
      </c>
      <c r="Y25" s="51" t="s">
        <v>8</v>
      </c>
      <c r="Z25" s="51" t="s">
        <v>8</v>
      </c>
      <c r="AA25" s="51" t="s">
        <v>5</v>
      </c>
      <c r="AB25" s="51" t="s">
        <v>8</v>
      </c>
      <c r="AC25" s="51" t="s">
        <v>8</v>
      </c>
      <c r="AD25" s="51" t="s">
        <v>8</v>
      </c>
      <c r="AE25" s="51" t="s">
        <v>8</v>
      </c>
      <c r="AF25" s="51" t="s">
        <v>8</v>
      </c>
      <c r="AG25" s="51" t="s">
        <v>8</v>
      </c>
      <c r="AH25" s="51" t="s">
        <v>5</v>
      </c>
      <c r="AI25" s="47" t="s">
        <v>46</v>
      </c>
      <c r="AJ25" s="54" t="str">
        <f>IF(E25="","",IF('Terceira Faixa'!B23="x",Obras!E25&amp;"*1,5",Obras!E25))</f>
        <v/>
      </c>
      <c r="AK25" s="54" t="str">
        <f>IF(F25="","",IF('Terceira Faixa'!C23="x",Obras!F25&amp;"*1,5",Obras!F25))</f>
        <v>REC</v>
      </c>
      <c r="AL25" s="54" t="str">
        <f>IF(G25="","",IF('Terceira Faixa'!D23="x",Obras!G25&amp;"*1,5",Obras!G25))</f>
        <v/>
      </c>
      <c r="AM25" s="54" t="str">
        <f>IF(H25="","",IF('Terceira Faixa'!E23="x",Obras!H25&amp;"*1,5",Obras!H25))</f>
        <v/>
      </c>
      <c r="AN25" s="54" t="str">
        <f>IF(I25="","",IF('Terceira Faixa'!F23="x",Obras!I25&amp;"*1,5",Obras!I25))</f>
        <v/>
      </c>
      <c r="AO25" s="54" t="str">
        <f>IF(J25="","",IF('Terceira Faixa'!G23="x",Obras!J25&amp;"*1,5",Obras!J25))</f>
        <v/>
      </c>
      <c r="AP25" s="54" t="str">
        <f>IF(K25="","",IF('Terceira Faixa'!H23="x",Obras!K25&amp;"*1,5",Obras!K25))</f>
        <v/>
      </c>
      <c r="AQ25" s="54" t="str">
        <f>IF(L25="","",IF('Terceira Faixa'!I23="x",Obras!L25&amp;"*1,5",Obras!L25))</f>
        <v/>
      </c>
      <c r="AR25" s="54" t="str">
        <f>IF(M25="","",IF('Terceira Faixa'!J23="x",Obras!M25&amp;"*1,5",Obras!M25))</f>
        <v/>
      </c>
      <c r="AS25" s="54" t="str">
        <f>IF(N25="","",IF('Terceira Faixa'!K23="x",Obras!N25&amp;"*1,5",Obras!N25))</f>
        <v/>
      </c>
      <c r="AT25" s="54" t="str">
        <f>IF(O25="","",IF('Terceira Faixa'!L23="x",Obras!O25&amp;"*1,5",Obras!O25))</f>
        <v/>
      </c>
      <c r="AU25" s="54" t="str">
        <f>IF(P25="","",IF('Terceira Faixa'!M23="x",Obras!P25&amp;"*1,5",Obras!P25))</f>
        <v>HR4</v>
      </c>
      <c r="AV25" s="54" t="str">
        <f>IF(Q25="","",IF('Terceira Faixa'!N23="x",Obras!Q25&amp;"*1,5",Obras!Q25))</f>
        <v/>
      </c>
      <c r="AW25" s="54" t="str">
        <f>IF(R25="","",IF('Terceira Faixa'!O23="x",Obras!R25&amp;"*1,5",Obras!R25))</f>
        <v/>
      </c>
      <c r="AX25" s="54" t="str">
        <f>IF(S25="","",IF('Terceira Faixa'!P23="x",Obras!S25&amp;"*1,5",Obras!S25))</f>
        <v/>
      </c>
      <c r="AY25" s="54" t="str">
        <f>IF(T25="","",IF('Terceira Faixa'!Q23="x",Obras!T25&amp;"*1,5",Obras!T25))</f>
        <v/>
      </c>
      <c r="AZ25" s="54" t="str">
        <f>IF(U25="","",IF('Terceira Faixa'!R23="x",Obras!U25&amp;"*1,5",Obras!U25))</f>
        <v/>
      </c>
      <c r="BA25" s="54" t="str">
        <f>IF(V25="","",IF('Terceira Faixa'!S23="x",Obras!V25&amp;"*1,5",Obras!V25))</f>
        <v/>
      </c>
      <c r="BB25" s="54" t="str">
        <f>IF(W25="","",IF('Terceira Faixa'!T23="x",Obras!W25&amp;"*1,5",Obras!W25))</f>
        <v/>
      </c>
      <c r="BC25" s="54" t="str">
        <f>IF(X25="","",IF('Terceira Faixa'!U23="x",Obras!X25&amp;"*1,5",Obras!X25))</f>
        <v/>
      </c>
      <c r="BD25" s="54" t="str">
        <f>IF(Y25="","",IF('Terceira Faixa'!V23="x",Obras!Y25&amp;"*1,5",Obras!Y25))</f>
        <v/>
      </c>
      <c r="BE25" s="54" t="str">
        <f>IF(Z25="","",IF('Terceira Faixa'!W23="x",Obras!Z25&amp;"*1,5",Obras!Z25))</f>
        <v/>
      </c>
      <c r="BF25" s="54" t="str">
        <f>IF(AA25="","",IF('Terceira Faixa'!X23="x",Obras!AA25&amp;"*1,5",Obras!AA25))</f>
        <v>HR4</v>
      </c>
      <c r="BG25" s="54" t="str">
        <f>IF(AB25="","",IF('Terceira Faixa'!Y23="x",Obras!AB25&amp;"*1,5",Obras!AB25))</f>
        <v/>
      </c>
      <c r="BH25" s="54" t="str">
        <f>IF(AC25="","",IF('Terceira Faixa'!Z23="x",Obras!AC25&amp;"*1,5",Obras!AC25))</f>
        <v/>
      </c>
      <c r="BI25" s="54" t="str">
        <f>IF(AD25="","",IF('Terceira Faixa'!AA23="x",Obras!AD25&amp;"*1,5",Obras!AD25))</f>
        <v/>
      </c>
      <c r="BJ25" s="54" t="str">
        <f>IF(AE25="","",IF('Terceira Faixa'!AB23="x",Obras!AE25&amp;"*1,5",Obras!AE25))</f>
        <v/>
      </c>
      <c r="BK25" s="54" t="str">
        <f>IF(AF25="","",IF('Terceira Faixa'!AC23="x",Obras!AF25&amp;"*1,5",Obras!AF25))</f>
        <v/>
      </c>
      <c r="BL25" s="54" t="str">
        <f>IF(AG25="","",IF('Terceira Faixa'!AD23="x",Obras!AG25&amp;"*1,5",Obras!AG25))</f>
        <v/>
      </c>
      <c r="BM25" s="54" t="str">
        <f>IF(AH25="","",IF('Terceira Faixa'!AE23="x",Obras!AH25&amp;"*1,5",Obras!AH25))</f>
        <v>HR4</v>
      </c>
      <c r="BN25" s="26">
        <f t="shared" si="6"/>
        <v>0</v>
      </c>
      <c r="BO25" s="26">
        <f t="shared" si="6"/>
        <v>44.400000000000034</v>
      </c>
      <c r="BP25" s="26">
        <f t="shared" si="6"/>
        <v>0</v>
      </c>
      <c r="BQ25" s="26">
        <f t="shared" si="6"/>
        <v>0</v>
      </c>
      <c r="BR25" s="36">
        <f t="shared" si="7"/>
        <v>0</v>
      </c>
      <c r="BS25" s="36">
        <f t="shared" si="7"/>
        <v>0</v>
      </c>
      <c r="BT25" s="36">
        <f t="shared" si="7"/>
        <v>0</v>
      </c>
      <c r="BU25" s="36">
        <f t="shared" si="7"/>
        <v>0</v>
      </c>
      <c r="BV25" s="36">
        <f t="shared" si="7"/>
        <v>0</v>
      </c>
      <c r="BW25" s="36">
        <f t="shared" si="7"/>
        <v>0</v>
      </c>
      <c r="BX25" s="36">
        <f t="shared" si="7"/>
        <v>0</v>
      </c>
      <c r="BY25" s="36">
        <f t="shared" si="7"/>
        <v>0</v>
      </c>
      <c r="BZ25" s="36">
        <f t="shared" si="8"/>
        <v>0</v>
      </c>
      <c r="CA25" s="36">
        <f t="shared" si="8"/>
        <v>0</v>
      </c>
      <c r="CB25" s="36">
        <f t="shared" si="8"/>
        <v>0</v>
      </c>
      <c r="CC25" s="36">
        <f t="shared" si="8"/>
        <v>0</v>
      </c>
      <c r="CD25" s="36">
        <f t="shared" si="8"/>
        <v>0</v>
      </c>
      <c r="CE25" s="36">
        <f t="shared" si="8"/>
        <v>0</v>
      </c>
      <c r="CF25" s="36">
        <f t="shared" si="8"/>
        <v>0</v>
      </c>
      <c r="CG25" s="36">
        <f t="shared" si="8"/>
        <v>0</v>
      </c>
      <c r="CH25" s="36">
        <f t="shared" si="9"/>
        <v>0</v>
      </c>
      <c r="CI25" s="36">
        <f t="shared" si="9"/>
        <v>0</v>
      </c>
      <c r="CJ25" s="36">
        <f t="shared" si="9"/>
        <v>0</v>
      </c>
      <c r="CK25" s="36">
        <f t="shared" si="9"/>
        <v>0</v>
      </c>
      <c r="CL25" s="36">
        <f t="shared" si="9"/>
        <v>0</v>
      </c>
      <c r="CM25" s="36">
        <f t="shared" si="9"/>
        <v>0</v>
      </c>
      <c r="CN25" s="36">
        <f t="shared" si="9"/>
        <v>0</v>
      </c>
      <c r="CO25" s="36">
        <f t="shared" si="9"/>
        <v>0</v>
      </c>
      <c r="CP25" s="36">
        <f t="shared" si="10"/>
        <v>2877.1200000000022</v>
      </c>
      <c r="CQ25" s="36">
        <f t="shared" si="10"/>
        <v>95904.000000000073</v>
      </c>
      <c r="CR25" s="36">
        <f t="shared" si="10"/>
        <v>2877.1200000000022</v>
      </c>
      <c r="CS25" s="36">
        <f t="shared" si="10"/>
        <v>0</v>
      </c>
      <c r="CT25" s="36">
        <f t="shared" si="10"/>
        <v>25574.40000000002</v>
      </c>
      <c r="CU25" s="36">
        <f t="shared" si="10"/>
        <v>639360.00000000047</v>
      </c>
      <c r="CV25" s="36">
        <f t="shared" si="10"/>
        <v>9945.6000000000076</v>
      </c>
      <c r="CW25" s="36">
        <f t="shared" si="10"/>
        <v>248640.0000000002</v>
      </c>
      <c r="CX25" s="6">
        <f t="shared" si="11"/>
        <v>983904.00000000081</v>
      </c>
      <c r="CY25" s="6">
        <f t="shared" si="11"/>
        <v>38397.120000000032</v>
      </c>
      <c r="CZ25" s="6">
        <f t="shared" si="11"/>
        <v>0</v>
      </c>
      <c r="DA25" s="6">
        <f t="shared" si="11"/>
        <v>2877.1200000000022</v>
      </c>
    </row>
    <row r="26" spans="1:105" x14ac:dyDescent="0.2">
      <c r="A26" s="67">
        <v>1</v>
      </c>
      <c r="B26" s="49">
        <v>304.60000000000002</v>
      </c>
      <c r="C26" s="50">
        <v>320.10000000000002</v>
      </c>
      <c r="D26" s="50">
        <v>15.5</v>
      </c>
      <c r="E26" s="51" t="s">
        <v>8</v>
      </c>
      <c r="F26" s="51" t="s">
        <v>8</v>
      </c>
      <c r="G26" s="51" t="s">
        <v>8</v>
      </c>
      <c r="H26" s="51" t="s">
        <v>8</v>
      </c>
      <c r="I26" s="51" t="s">
        <v>24</v>
      </c>
      <c r="J26" s="51" t="s">
        <v>8</v>
      </c>
      <c r="K26" s="51" t="s">
        <v>8</v>
      </c>
      <c r="L26" s="51" t="s">
        <v>8</v>
      </c>
      <c r="M26" s="51" t="s">
        <v>8</v>
      </c>
      <c r="N26" s="51" t="s">
        <v>8</v>
      </c>
      <c r="O26" s="51" t="s">
        <v>8</v>
      </c>
      <c r="P26" s="51" t="s">
        <v>5</v>
      </c>
      <c r="Q26" s="51" t="s">
        <v>8</v>
      </c>
      <c r="R26" s="51" t="s">
        <v>8</v>
      </c>
      <c r="S26" s="51" t="s">
        <v>8</v>
      </c>
      <c r="T26" s="51" t="s">
        <v>8</v>
      </c>
      <c r="U26" s="51" t="s">
        <v>8</v>
      </c>
      <c r="V26" s="51" t="s">
        <v>4</v>
      </c>
      <c r="W26" s="51" t="s">
        <v>8</v>
      </c>
      <c r="X26" s="51" t="s">
        <v>8</v>
      </c>
      <c r="Y26" s="51" t="s">
        <v>8</v>
      </c>
      <c r="Z26" s="51" t="s">
        <v>8</v>
      </c>
      <c r="AA26" s="51" t="s">
        <v>8</v>
      </c>
      <c r="AB26" s="51" t="s">
        <v>8</v>
      </c>
      <c r="AC26" s="51" t="s">
        <v>5</v>
      </c>
      <c r="AD26" s="51" t="s">
        <v>8</v>
      </c>
      <c r="AE26" s="51" t="s">
        <v>8</v>
      </c>
      <c r="AF26" s="51" t="s">
        <v>8</v>
      </c>
      <c r="AG26" s="51" t="s">
        <v>8</v>
      </c>
      <c r="AH26" s="51" t="s">
        <v>5</v>
      </c>
      <c r="AI26" s="47" t="s">
        <v>47</v>
      </c>
      <c r="AJ26" s="54" t="str">
        <f>IF(E26="","",IF('Terceira Faixa'!B24="x",Obras!E26&amp;"*1,5",Obras!E26))</f>
        <v/>
      </c>
      <c r="AK26" s="54" t="str">
        <f>IF(F26="","",IF('Terceira Faixa'!C24="x",Obras!F26&amp;"*1,5",Obras!F26))</f>
        <v/>
      </c>
      <c r="AL26" s="54" t="str">
        <f>IF(G26="","",IF('Terceira Faixa'!D24="x",Obras!G26&amp;"*1,5",Obras!G26))</f>
        <v/>
      </c>
      <c r="AM26" s="54" t="str">
        <f>IF(H26="","",IF('Terceira Faixa'!E24="x",Obras!H26&amp;"*1,5",Obras!H26))</f>
        <v/>
      </c>
      <c r="AN26" s="54" t="str">
        <f>IF(I26="","",IF('Terceira Faixa'!F24="x",Obras!I26&amp;"*1,5",Obras!I26))</f>
        <v>HR5</v>
      </c>
      <c r="AO26" s="54" t="str">
        <f>IF(J26="","",IF('Terceira Faixa'!G24="x",Obras!J26&amp;"*1,5",Obras!J26))</f>
        <v/>
      </c>
      <c r="AP26" s="54" t="str">
        <f>IF(K26="","",IF('Terceira Faixa'!H24="x",Obras!K26&amp;"*1,5",Obras!K26))</f>
        <v/>
      </c>
      <c r="AQ26" s="54" t="str">
        <f>IF(L26="","",IF('Terceira Faixa'!I24="x",Obras!L26&amp;"*1,5",Obras!L26))</f>
        <v/>
      </c>
      <c r="AR26" s="54" t="str">
        <f>IF(M26="","",IF('Terceira Faixa'!J24="x",Obras!M26&amp;"*1,5",Obras!M26))</f>
        <v/>
      </c>
      <c r="AS26" s="54" t="str">
        <f>IF(N26="","",IF('Terceira Faixa'!K24="x",Obras!N26&amp;"*1,5",Obras!N26))</f>
        <v/>
      </c>
      <c r="AT26" s="54" t="str">
        <f>IF(O26="","",IF('Terceira Faixa'!L24="x",Obras!O26&amp;"*1,5",Obras!O26))</f>
        <v/>
      </c>
      <c r="AU26" s="54" t="str">
        <f>IF(P26="","",IF('Terceira Faixa'!M24="x",Obras!P26&amp;"*1,5",Obras!P26))</f>
        <v>HR4</v>
      </c>
      <c r="AV26" s="54" t="str">
        <f>IF(Q26="","",IF('Terceira Faixa'!N24="x",Obras!Q26&amp;"*1,5",Obras!Q26))</f>
        <v/>
      </c>
      <c r="AW26" s="54" t="str">
        <f>IF(R26="","",IF('Terceira Faixa'!O24="x",Obras!R26&amp;"*1,5",Obras!R26))</f>
        <v/>
      </c>
      <c r="AX26" s="54" t="str">
        <f>IF(S26="","",IF('Terceira Faixa'!P24="x",Obras!S26&amp;"*1,5",Obras!S26))</f>
        <v/>
      </c>
      <c r="AY26" s="54" t="str">
        <f>IF(T26="","",IF('Terceira Faixa'!Q24="x",Obras!T26&amp;"*1,5",Obras!T26))</f>
        <v/>
      </c>
      <c r="AZ26" s="54" t="str">
        <f>IF(U26="","",IF('Terceira Faixa'!R24="x",Obras!U26&amp;"*1,5",Obras!U26))</f>
        <v/>
      </c>
      <c r="BA26" s="54" t="str">
        <f>IF(V26="","",IF('Terceira Faixa'!S24="x",Obras!V26&amp;"*1,5",Obras!V26))</f>
        <v>Micro</v>
      </c>
      <c r="BB26" s="54" t="str">
        <f>IF(W26="","",IF('Terceira Faixa'!T24="x",Obras!W26&amp;"*1,5",Obras!W26))</f>
        <v/>
      </c>
      <c r="BC26" s="54" t="str">
        <f>IF(X26="","",IF('Terceira Faixa'!U24="x",Obras!X26&amp;"*1,5",Obras!X26))</f>
        <v/>
      </c>
      <c r="BD26" s="54" t="str">
        <f>IF(Y26="","",IF('Terceira Faixa'!V24="x",Obras!Y26&amp;"*1,5",Obras!Y26))</f>
        <v/>
      </c>
      <c r="BE26" s="54" t="str">
        <f>IF(Z26="","",IF('Terceira Faixa'!W24="x",Obras!Z26&amp;"*1,5",Obras!Z26))</f>
        <v/>
      </c>
      <c r="BF26" s="54" t="str">
        <f>IF(AA26="","",IF('Terceira Faixa'!X24="x",Obras!AA26&amp;"*1,5",Obras!AA26))</f>
        <v/>
      </c>
      <c r="BG26" s="54" t="str">
        <f>IF(AB26="","",IF('Terceira Faixa'!Y24="x",Obras!AB26&amp;"*1,5",Obras!AB26))</f>
        <v/>
      </c>
      <c r="BH26" s="54" t="str">
        <f>IF(AC26="","",IF('Terceira Faixa'!Z24="x",Obras!AC26&amp;"*1,5",Obras!AC26))</f>
        <v>HR4</v>
      </c>
      <c r="BI26" s="54" t="str">
        <f>IF(AD26="","",IF('Terceira Faixa'!AA24="x",Obras!AD26&amp;"*1,5",Obras!AD26))</f>
        <v/>
      </c>
      <c r="BJ26" s="54" t="str">
        <f>IF(AE26="","",IF('Terceira Faixa'!AB24="x",Obras!AE26&amp;"*1,5",Obras!AE26))</f>
        <v/>
      </c>
      <c r="BK26" s="54" t="str">
        <f>IF(AF26="","",IF('Terceira Faixa'!AC24="x",Obras!AF26&amp;"*1,5",Obras!AF26))</f>
        <v/>
      </c>
      <c r="BL26" s="54" t="str">
        <f>IF(AG26="","",IF('Terceira Faixa'!AD24="x",Obras!AG26&amp;"*1,5",Obras!AG26))</f>
        <v/>
      </c>
      <c r="BM26" s="54" t="str">
        <f>IF(AH26="","",IF('Terceira Faixa'!AE24="x",Obras!AH26&amp;"*1,5",Obras!AH26))</f>
        <v>HR4</v>
      </c>
      <c r="BN26" s="26">
        <f t="shared" si="6"/>
        <v>15.5</v>
      </c>
      <c r="BO26" s="26">
        <f t="shared" si="6"/>
        <v>46.5</v>
      </c>
      <c r="BP26" s="26">
        <f t="shared" si="6"/>
        <v>0</v>
      </c>
      <c r="BQ26" s="26">
        <f t="shared" si="6"/>
        <v>0</v>
      </c>
      <c r="BR26" s="36">
        <f t="shared" si="7"/>
        <v>1004.4</v>
      </c>
      <c r="BS26" s="36">
        <f t="shared" si="7"/>
        <v>33480</v>
      </c>
      <c r="BT26" s="36">
        <f t="shared" si="7"/>
        <v>1004.4</v>
      </c>
      <c r="BU26" s="36">
        <f t="shared" si="7"/>
        <v>223200</v>
      </c>
      <c r="BV26" s="36">
        <f t="shared" si="7"/>
        <v>0</v>
      </c>
      <c r="BW26" s="36">
        <f t="shared" si="7"/>
        <v>0</v>
      </c>
      <c r="BX26" s="36">
        <f t="shared" si="7"/>
        <v>0</v>
      </c>
      <c r="BY26" s="36">
        <f t="shared" si="7"/>
        <v>0</v>
      </c>
      <c r="BZ26" s="36">
        <f t="shared" si="8"/>
        <v>0</v>
      </c>
      <c r="CA26" s="36">
        <f t="shared" si="8"/>
        <v>0</v>
      </c>
      <c r="CB26" s="36">
        <f t="shared" si="8"/>
        <v>0</v>
      </c>
      <c r="CC26" s="36">
        <f t="shared" si="8"/>
        <v>0</v>
      </c>
      <c r="CD26" s="36">
        <f t="shared" si="8"/>
        <v>0</v>
      </c>
      <c r="CE26" s="36">
        <f t="shared" si="8"/>
        <v>0</v>
      </c>
      <c r="CF26" s="36">
        <f t="shared" si="8"/>
        <v>0</v>
      </c>
      <c r="CG26" s="36">
        <f t="shared" si="8"/>
        <v>0</v>
      </c>
      <c r="CH26" s="36">
        <f t="shared" si="9"/>
        <v>0</v>
      </c>
      <c r="CI26" s="36">
        <f t="shared" si="9"/>
        <v>0</v>
      </c>
      <c r="CJ26" s="36">
        <f t="shared" si="9"/>
        <v>0</v>
      </c>
      <c r="CK26" s="36">
        <f t="shared" si="9"/>
        <v>0</v>
      </c>
      <c r="CL26" s="36">
        <f t="shared" si="9"/>
        <v>0</v>
      </c>
      <c r="CM26" s="36">
        <f t="shared" si="9"/>
        <v>0</v>
      </c>
      <c r="CN26" s="36">
        <f t="shared" si="9"/>
        <v>0</v>
      </c>
      <c r="CO26" s="36">
        <f t="shared" si="9"/>
        <v>0</v>
      </c>
      <c r="CP26" s="36">
        <f t="shared" si="10"/>
        <v>3013.2</v>
      </c>
      <c r="CQ26" s="36">
        <f t="shared" si="10"/>
        <v>100440</v>
      </c>
      <c r="CR26" s="36">
        <f t="shared" si="10"/>
        <v>3013.2</v>
      </c>
      <c r="CS26" s="36">
        <f t="shared" si="10"/>
        <v>0</v>
      </c>
      <c r="CT26" s="36">
        <f t="shared" si="10"/>
        <v>26784</v>
      </c>
      <c r="CU26" s="36">
        <f t="shared" si="10"/>
        <v>669600</v>
      </c>
      <c r="CV26" s="36">
        <f t="shared" si="10"/>
        <v>10416</v>
      </c>
      <c r="CW26" s="36">
        <f t="shared" si="10"/>
        <v>260400</v>
      </c>
      <c r="CX26" s="6">
        <f t="shared" si="11"/>
        <v>1063920</v>
      </c>
      <c r="CY26" s="6">
        <f t="shared" si="11"/>
        <v>41217.599999999999</v>
      </c>
      <c r="CZ26" s="6">
        <f t="shared" si="11"/>
        <v>223200</v>
      </c>
      <c r="DA26" s="6">
        <f t="shared" si="11"/>
        <v>4017.6</v>
      </c>
    </row>
    <row r="27" spans="1:105" x14ac:dyDescent="0.2">
      <c r="A27" s="67">
        <v>1</v>
      </c>
      <c r="B27" s="49">
        <v>320.10000000000002</v>
      </c>
      <c r="C27" s="50">
        <v>322.7</v>
      </c>
      <c r="D27" s="50">
        <v>2.5999999999999659</v>
      </c>
      <c r="E27" s="51" t="s">
        <v>8</v>
      </c>
      <c r="F27" s="51" t="s">
        <v>8</v>
      </c>
      <c r="G27" s="51" t="s">
        <v>8</v>
      </c>
      <c r="H27" s="51" t="s">
        <v>8</v>
      </c>
      <c r="I27" s="51" t="s">
        <v>6</v>
      </c>
      <c r="J27" s="51" t="s">
        <v>8</v>
      </c>
      <c r="K27" s="51" t="s">
        <v>8</v>
      </c>
      <c r="L27" s="51" t="s">
        <v>8</v>
      </c>
      <c r="M27" s="51" t="s">
        <v>8</v>
      </c>
      <c r="N27" s="51" t="s">
        <v>8</v>
      </c>
      <c r="O27" s="51" t="s">
        <v>4</v>
      </c>
      <c r="P27" s="51" t="s">
        <v>8</v>
      </c>
      <c r="Q27" s="51" t="s">
        <v>8</v>
      </c>
      <c r="R27" s="51" t="s">
        <v>8</v>
      </c>
      <c r="S27" s="51" t="s">
        <v>8</v>
      </c>
      <c r="T27" s="51" t="s">
        <v>8</v>
      </c>
      <c r="U27" s="51" t="s">
        <v>5</v>
      </c>
      <c r="V27" s="51" t="s">
        <v>8</v>
      </c>
      <c r="W27" s="51" t="s">
        <v>8</v>
      </c>
      <c r="X27" s="51" t="s">
        <v>8</v>
      </c>
      <c r="Y27" s="51" t="s">
        <v>8</v>
      </c>
      <c r="Z27" s="51" t="s">
        <v>8</v>
      </c>
      <c r="AA27" s="51" t="s">
        <v>8</v>
      </c>
      <c r="AB27" s="51" t="s">
        <v>5</v>
      </c>
      <c r="AC27" s="51" t="s">
        <v>8</v>
      </c>
      <c r="AD27" s="51" t="s">
        <v>8</v>
      </c>
      <c r="AE27" s="51" t="s">
        <v>8</v>
      </c>
      <c r="AF27" s="51" t="s">
        <v>8</v>
      </c>
      <c r="AG27" s="51" t="s">
        <v>8</v>
      </c>
      <c r="AH27" s="51" t="s">
        <v>5</v>
      </c>
      <c r="AI27" s="47" t="s">
        <v>48</v>
      </c>
      <c r="AJ27" s="54" t="str">
        <f>IF(E27="","",IF('Terceira Faixa'!B25="x",Obras!E27&amp;"*1,5",Obras!E27))</f>
        <v/>
      </c>
      <c r="AK27" s="54" t="str">
        <f>IF(F27="","",IF('Terceira Faixa'!C25="x",Obras!F27&amp;"*1,5",Obras!F27))</f>
        <v/>
      </c>
      <c r="AL27" s="54" t="str">
        <f>IF(G27="","",IF('Terceira Faixa'!D25="x",Obras!G27&amp;"*1,5",Obras!G27))</f>
        <v/>
      </c>
      <c r="AM27" s="54" t="str">
        <f>IF(H27="","",IF('Terceira Faixa'!E25="x",Obras!H27&amp;"*1,5",Obras!H27))</f>
        <v/>
      </c>
      <c r="AN27" s="54" t="str">
        <f>IF(I27="","",IF('Terceira Faixa'!F25="x",Obras!I27&amp;"*1,5",Obras!I27))</f>
        <v>HR3</v>
      </c>
      <c r="AO27" s="54" t="str">
        <f>IF(J27="","",IF('Terceira Faixa'!G25="x",Obras!J27&amp;"*1,5",Obras!J27))</f>
        <v/>
      </c>
      <c r="AP27" s="54" t="str">
        <f>IF(K27="","",IF('Terceira Faixa'!H25="x",Obras!K27&amp;"*1,5",Obras!K27))</f>
        <v/>
      </c>
      <c r="AQ27" s="54" t="str">
        <f>IF(L27="","",IF('Terceira Faixa'!I25="x",Obras!L27&amp;"*1,5",Obras!L27))</f>
        <v/>
      </c>
      <c r="AR27" s="54" t="str">
        <f>IF(M27="","",IF('Terceira Faixa'!J25="x",Obras!M27&amp;"*1,5",Obras!M27))</f>
        <v/>
      </c>
      <c r="AS27" s="54" t="str">
        <f>IF(N27="","",IF('Terceira Faixa'!K25="x",Obras!N27&amp;"*1,5",Obras!N27))</f>
        <v/>
      </c>
      <c r="AT27" s="54" t="str">
        <f>IF(O27="","",IF('Terceira Faixa'!L25="x",Obras!O27&amp;"*1,5",Obras!O27))</f>
        <v>Micro</v>
      </c>
      <c r="AU27" s="54" t="str">
        <f>IF(P27="","",IF('Terceira Faixa'!M25="x",Obras!P27&amp;"*1,5",Obras!P27))</f>
        <v/>
      </c>
      <c r="AV27" s="54" t="str">
        <f>IF(Q27="","",IF('Terceira Faixa'!N25="x",Obras!Q27&amp;"*1,5",Obras!Q27))</f>
        <v/>
      </c>
      <c r="AW27" s="54" t="str">
        <f>IF(R27="","",IF('Terceira Faixa'!O25="x",Obras!R27&amp;"*1,5",Obras!R27))</f>
        <v/>
      </c>
      <c r="AX27" s="54" t="str">
        <f>IF(S27="","",IF('Terceira Faixa'!P25="x",Obras!S27&amp;"*1,5",Obras!S27))</f>
        <v/>
      </c>
      <c r="AY27" s="54" t="str">
        <f>IF(T27="","",IF('Terceira Faixa'!Q25="x",Obras!T27&amp;"*1,5",Obras!T27))</f>
        <v/>
      </c>
      <c r="AZ27" s="54" t="str">
        <f>IF(U27="","",IF('Terceira Faixa'!R25="x",Obras!U27&amp;"*1,5",Obras!U27))</f>
        <v>HR4</v>
      </c>
      <c r="BA27" s="54" t="str">
        <f>IF(V27="","",IF('Terceira Faixa'!S25="x",Obras!V27&amp;"*1,5",Obras!V27))</f>
        <v/>
      </c>
      <c r="BB27" s="54" t="str">
        <f>IF(W27="","",IF('Terceira Faixa'!T25="x",Obras!W27&amp;"*1,5",Obras!W27))</f>
        <v/>
      </c>
      <c r="BC27" s="54" t="str">
        <f>IF(X27="","",IF('Terceira Faixa'!U25="x",Obras!X27&amp;"*1,5",Obras!X27))</f>
        <v/>
      </c>
      <c r="BD27" s="54" t="str">
        <f>IF(Y27="","",IF('Terceira Faixa'!V25="x",Obras!Y27&amp;"*1,5",Obras!Y27))</f>
        <v/>
      </c>
      <c r="BE27" s="54" t="str">
        <f>IF(Z27="","",IF('Terceira Faixa'!W25="x",Obras!Z27&amp;"*1,5",Obras!Z27))</f>
        <v/>
      </c>
      <c r="BF27" s="54" t="str">
        <f>IF(AA27="","",IF('Terceira Faixa'!X25="x",Obras!AA27&amp;"*1,5",Obras!AA27))</f>
        <v/>
      </c>
      <c r="BG27" s="54" t="str">
        <f>IF(AB27="","",IF('Terceira Faixa'!Y25="x",Obras!AB27&amp;"*1,5",Obras!AB27))</f>
        <v>HR4</v>
      </c>
      <c r="BH27" s="54" t="str">
        <f>IF(AC27="","",IF('Terceira Faixa'!Z25="x",Obras!AC27&amp;"*1,5",Obras!AC27))</f>
        <v/>
      </c>
      <c r="BI27" s="54" t="str">
        <f>IF(AD27="","",IF('Terceira Faixa'!AA25="x",Obras!AD27&amp;"*1,5",Obras!AD27))</f>
        <v/>
      </c>
      <c r="BJ27" s="54" t="str">
        <f>IF(AE27="","",IF('Terceira Faixa'!AB25="x",Obras!AE27&amp;"*1,5",Obras!AE27))</f>
        <v/>
      </c>
      <c r="BK27" s="54" t="str">
        <f>IF(AF27="","",IF('Terceira Faixa'!AC25="x",Obras!AF27&amp;"*1,5",Obras!AF27))</f>
        <v/>
      </c>
      <c r="BL27" s="54" t="str">
        <f>IF(AG27="","",IF('Terceira Faixa'!AD25="x",Obras!AG27&amp;"*1,5",Obras!AG27))</f>
        <v/>
      </c>
      <c r="BM27" s="54" t="str">
        <f>IF(AH27="","",IF('Terceira Faixa'!AE25="x",Obras!AH27&amp;"*1,5",Obras!AH27))</f>
        <v>HR4</v>
      </c>
      <c r="BN27" s="26">
        <f t="shared" si="6"/>
        <v>2.5999999999999659</v>
      </c>
      <c r="BO27" s="26">
        <f t="shared" si="6"/>
        <v>7.7999999999998977</v>
      </c>
      <c r="BP27" s="26">
        <f t="shared" si="6"/>
        <v>0</v>
      </c>
      <c r="BQ27" s="26">
        <f t="shared" si="6"/>
        <v>0</v>
      </c>
      <c r="BR27" s="36">
        <f t="shared" si="7"/>
        <v>168.47999999999777</v>
      </c>
      <c r="BS27" s="36">
        <f t="shared" si="7"/>
        <v>5615.9999999999263</v>
      </c>
      <c r="BT27" s="36">
        <f t="shared" si="7"/>
        <v>168.47999999999777</v>
      </c>
      <c r="BU27" s="36">
        <f t="shared" si="7"/>
        <v>37439.999999999505</v>
      </c>
      <c r="BV27" s="36">
        <f t="shared" si="7"/>
        <v>0</v>
      </c>
      <c r="BW27" s="36">
        <f t="shared" si="7"/>
        <v>0</v>
      </c>
      <c r="BX27" s="36">
        <f t="shared" si="7"/>
        <v>0</v>
      </c>
      <c r="BY27" s="36">
        <f t="shared" si="7"/>
        <v>0</v>
      </c>
      <c r="BZ27" s="36">
        <f t="shared" si="8"/>
        <v>0</v>
      </c>
      <c r="CA27" s="36">
        <f t="shared" si="8"/>
        <v>0</v>
      </c>
      <c r="CB27" s="36">
        <f t="shared" si="8"/>
        <v>0</v>
      </c>
      <c r="CC27" s="36">
        <f t="shared" si="8"/>
        <v>0</v>
      </c>
      <c r="CD27" s="36">
        <f t="shared" si="8"/>
        <v>0</v>
      </c>
      <c r="CE27" s="36">
        <f t="shared" si="8"/>
        <v>0</v>
      </c>
      <c r="CF27" s="36">
        <f t="shared" si="8"/>
        <v>0</v>
      </c>
      <c r="CG27" s="36">
        <f t="shared" si="8"/>
        <v>0</v>
      </c>
      <c r="CH27" s="36">
        <f t="shared" si="9"/>
        <v>0</v>
      </c>
      <c r="CI27" s="36">
        <f t="shared" si="9"/>
        <v>0</v>
      </c>
      <c r="CJ27" s="36">
        <f t="shared" si="9"/>
        <v>0</v>
      </c>
      <c r="CK27" s="36">
        <f t="shared" si="9"/>
        <v>0</v>
      </c>
      <c r="CL27" s="36">
        <f t="shared" si="9"/>
        <v>0</v>
      </c>
      <c r="CM27" s="36">
        <f t="shared" si="9"/>
        <v>0</v>
      </c>
      <c r="CN27" s="36">
        <f t="shared" si="9"/>
        <v>0</v>
      </c>
      <c r="CO27" s="36">
        <f t="shared" si="9"/>
        <v>0</v>
      </c>
      <c r="CP27" s="36">
        <f t="shared" si="10"/>
        <v>505.43999999999335</v>
      </c>
      <c r="CQ27" s="36">
        <f t="shared" si="10"/>
        <v>16847.999999999778</v>
      </c>
      <c r="CR27" s="36">
        <f t="shared" si="10"/>
        <v>505.43999999999335</v>
      </c>
      <c r="CS27" s="36">
        <f t="shared" si="10"/>
        <v>0</v>
      </c>
      <c r="CT27" s="36">
        <f t="shared" si="10"/>
        <v>4492.7999999999411</v>
      </c>
      <c r="CU27" s="36">
        <f t="shared" si="10"/>
        <v>112319.99999999853</v>
      </c>
      <c r="CV27" s="36">
        <f t="shared" si="10"/>
        <v>1747.1999999999771</v>
      </c>
      <c r="CW27" s="36">
        <f t="shared" si="10"/>
        <v>43679.999999999425</v>
      </c>
      <c r="CX27" s="6">
        <f t="shared" si="11"/>
        <v>178463.99999999764</v>
      </c>
      <c r="CY27" s="6">
        <f t="shared" si="11"/>
        <v>6913.9199999999091</v>
      </c>
      <c r="CZ27" s="6">
        <f t="shared" si="11"/>
        <v>37439.999999999505</v>
      </c>
      <c r="DA27" s="6">
        <f t="shared" si="11"/>
        <v>673.91999999999109</v>
      </c>
    </row>
    <row r="28" spans="1:105" x14ac:dyDescent="0.2">
      <c r="A28" s="67">
        <v>1</v>
      </c>
      <c r="B28" s="49">
        <v>322.7</v>
      </c>
      <c r="C28" s="50">
        <v>340.45</v>
      </c>
      <c r="D28" s="50">
        <v>17.75</v>
      </c>
      <c r="E28" s="51" t="s">
        <v>8</v>
      </c>
      <c r="F28" s="51" t="s">
        <v>8</v>
      </c>
      <c r="G28" s="51" t="s">
        <v>8</v>
      </c>
      <c r="H28" s="51" t="s">
        <v>23</v>
      </c>
      <c r="I28" s="51" t="s">
        <v>8</v>
      </c>
      <c r="J28" s="51" t="s">
        <v>8</v>
      </c>
      <c r="K28" s="51" t="s">
        <v>8</v>
      </c>
      <c r="L28" s="51" t="s">
        <v>8</v>
      </c>
      <c r="M28" s="51" t="s">
        <v>8</v>
      </c>
      <c r="N28" s="51" t="s">
        <v>8</v>
      </c>
      <c r="O28" s="51" t="s">
        <v>5</v>
      </c>
      <c r="P28" s="51" t="s">
        <v>8</v>
      </c>
      <c r="Q28" s="51" t="s">
        <v>8</v>
      </c>
      <c r="R28" s="51" t="s">
        <v>8</v>
      </c>
      <c r="S28" s="51" t="s">
        <v>8</v>
      </c>
      <c r="T28" s="51" t="s">
        <v>8</v>
      </c>
      <c r="U28" s="51" t="s">
        <v>8</v>
      </c>
      <c r="V28" s="51" t="s">
        <v>4</v>
      </c>
      <c r="W28" s="51" t="s">
        <v>8</v>
      </c>
      <c r="X28" s="51" t="s">
        <v>8</v>
      </c>
      <c r="Y28" s="51" t="s">
        <v>8</v>
      </c>
      <c r="Z28" s="51" t="s">
        <v>8</v>
      </c>
      <c r="AA28" s="51" t="s">
        <v>8</v>
      </c>
      <c r="AB28" s="51" t="s">
        <v>8</v>
      </c>
      <c r="AC28" s="51" t="s">
        <v>8</v>
      </c>
      <c r="AD28" s="51" t="s">
        <v>5</v>
      </c>
      <c r="AE28" s="51" t="s">
        <v>8</v>
      </c>
      <c r="AF28" s="51" t="s">
        <v>8</v>
      </c>
      <c r="AG28" s="51" t="s">
        <v>8</v>
      </c>
      <c r="AH28" s="51" t="s">
        <v>5</v>
      </c>
      <c r="AI28" s="47" t="s">
        <v>49</v>
      </c>
      <c r="AJ28" s="54" t="str">
        <f>IF(E28="","",IF('Terceira Faixa'!B26="x",Obras!E28&amp;"*1,5",Obras!E28))</f>
        <v/>
      </c>
      <c r="AK28" s="54" t="str">
        <f>IF(F28="","",IF('Terceira Faixa'!C26="x",Obras!F28&amp;"*1,5",Obras!F28))</f>
        <v/>
      </c>
      <c r="AL28" s="54" t="str">
        <f>IF(G28="","",IF('Terceira Faixa'!D26="x",Obras!G28&amp;"*1,5",Obras!G28))</f>
        <v/>
      </c>
      <c r="AM28" s="54" t="str">
        <f>IF(H28="","",IF('Terceira Faixa'!E26="x",Obras!H28&amp;"*1,5",Obras!H28))</f>
        <v>HR6</v>
      </c>
      <c r="AN28" s="54" t="str">
        <f>IF(I28="","",IF('Terceira Faixa'!F26="x",Obras!I28&amp;"*1,5",Obras!I28))</f>
        <v/>
      </c>
      <c r="AO28" s="54" t="str">
        <f>IF(J28="","",IF('Terceira Faixa'!G26="x",Obras!J28&amp;"*1,5",Obras!J28))</f>
        <v/>
      </c>
      <c r="AP28" s="54" t="str">
        <f>IF(K28="","",IF('Terceira Faixa'!H26="x",Obras!K28&amp;"*1,5",Obras!K28))</f>
        <v/>
      </c>
      <c r="AQ28" s="54" t="str">
        <f>IF(L28="","",IF('Terceira Faixa'!I26="x",Obras!L28&amp;"*1,5",Obras!L28))</f>
        <v/>
      </c>
      <c r="AR28" s="54" t="str">
        <f>IF(M28="","",IF('Terceira Faixa'!J26="x",Obras!M28&amp;"*1,5",Obras!M28))</f>
        <v/>
      </c>
      <c r="AS28" s="54" t="str">
        <f>IF(N28="","",IF('Terceira Faixa'!K26="x",Obras!N28&amp;"*1,5",Obras!N28))</f>
        <v/>
      </c>
      <c r="AT28" s="54" t="str">
        <f>IF(O28="","",IF('Terceira Faixa'!L26="x",Obras!O28&amp;"*1,5",Obras!O28))</f>
        <v>HR4</v>
      </c>
      <c r="AU28" s="54" t="str">
        <f>IF(P28="","",IF('Terceira Faixa'!M26="x",Obras!P28&amp;"*1,5",Obras!P28))</f>
        <v/>
      </c>
      <c r="AV28" s="54" t="str">
        <f>IF(Q28="","",IF('Terceira Faixa'!N26="x",Obras!Q28&amp;"*1,5",Obras!Q28))</f>
        <v/>
      </c>
      <c r="AW28" s="54" t="str">
        <f>IF(R28="","",IF('Terceira Faixa'!O26="x",Obras!R28&amp;"*1,5",Obras!R28))</f>
        <v/>
      </c>
      <c r="AX28" s="54" t="str">
        <f>IF(S28="","",IF('Terceira Faixa'!P26="x",Obras!S28&amp;"*1,5",Obras!S28))</f>
        <v/>
      </c>
      <c r="AY28" s="54" t="str">
        <f>IF(T28="","",IF('Terceira Faixa'!Q26="x",Obras!T28&amp;"*1,5",Obras!T28))</f>
        <v/>
      </c>
      <c r="AZ28" s="54" t="str">
        <f>IF(U28="","",IF('Terceira Faixa'!R26="x",Obras!U28&amp;"*1,5",Obras!U28))</f>
        <v/>
      </c>
      <c r="BA28" s="54" t="str">
        <f>IF(V28="","",IF('Terceira Faixa'!S26="x",Obras!V28&amp;"*1,5",Obras!V28))</f>
        <v>Micro</v>
      </c>
      <c r="BB28" s="54" t="str">
        <f>IF(W28="","",IF('Terceira Faixa'!T26="x",Obras!W28&amp;"*1,5",Obras!W28))</f>
        <v/>
      </c>
      <c r="BC28" s="54" t="str">
        <f>IF(X28="","",IF('Terceira Faixa'!U26="x",Obras!X28&amp;"*1,5",Obras!X28))</f>
        <v/>
      </c>
      <c r="BD28" s="54" t="str">
        <f>IF(Y28="","",IF('Terceira Faixa'!V26="x",Obras!Y28&amp;"*1,5",Obras!Y28))</f>
        <v/>
      </c>
      <c r="BE28" s="54" t="str">
        <f>IF(Z28="","",IF('Terceira Faixa'!W26="x",Obras!Z28&amp;"*1,5",Obras!Z28))</f>
        <v/>
      </c>
      <c r="BF28" s="54" t="str">
        <f>IF(AA28="","",IF('Terceira Faixa'!X26="x",Obras!AA28&amp;"*1,5",Obras!AA28))</f>
        <v/>
      </c>
      <c r="BG28" s="54" t="str">
        <f>IF(AB28="","",IF('Terceira Faixa'!Y26="x",Obras!AB28&amp;"*1,5",Obras!AB28))</f>
        <v/>
      </c>
      <c r="BH28" s="54" t="str">
        <f>IF(AC28="","",IF('Terceira Faixa'!Z26="x",Obras!AC28&amp;"*1,5",Obras!AC28))</f>
        <v/>
      </c>
      <c r="BI28" s="54" t="str">
        <f>IF(AD28="","",IF('Terceira Faixa'!AA26="x",Obras!AD28&amp;"*1,5",Obras!AD28))</f>
        <v>HR4</v>
      </c>
      <c r="BJ28" s="54" t="str">
        <f>IF(AE28="","",IF('Terceira Faixa'!AB26="x",Obras!AE28&amp;"*1,5",Obras!AE28))</f>
        <v/>
      </c>
      <c r="BK28" s="54" t="str">
        <f>IF(AF28="","",IF('Terceira Faixa'!AC26="x",Obras!AF28&amp;"*1,5",Obras!AF28))</f>
        <v/>
      </c>
      <c r="BL28" s="54" t="str">
        <f>IF(AG28="","",IF('Terceira Faixa'!AD26="x",Obras!AG28&amp;"*1,5",Obras!AG28))</f>
        <v/>
      </c>
      <c r="BM28" s="54" t="str">
        <f>IF(AH28="","",IF('Terceira Faixa'!AE26="x",Obras!AH28&amp;"*1,5",Obras!AH28))</f>
        <v>HR4</v>
      </c>
      <c r="BN28" s="26">
        <f t="shared" si="6"/>
        <v>17.75</v>
      </c>
      <c r="BO28" s="26">
        <f t="shared" si="6"/>
        <v>53.25</v>
      </c>
      <c r="BP28" s="26">
        <f t="shared" si="6"/>
        <v>0</v>
      </c>
      <c r="BQ28" s="26">
        <f t="shared" si="6"/>
        <v>0</v>
      </c>
      <c r="BR28" s="36">
        <f t="shared" si="7"/>
        <v>1150.2</v>
      </c>
      <c r="BS28" s="36">
        <f t="shared" si="7"/>
        <v>38340</v>
      </c>
      <c r="BT28" s="36">
        <f t="shared" si="7"/>
        <v>1150.2</v>
      </c>
      <c r="BU28" s="36">
        <f t="shared" si="7"/>
        <v>255600</v>
      </c>
      <c r="BV28" s="36">
        <f t="shared" si="7"/>
        <v>0</v>
      </c>
      <c r="BW28" s="36">
        <f t="shared" si="7"/>
        <v>0</v>
      </c>
      <c r="BX28" s="36">
        <f t="shared" si="7"/>
        <v>0</v>
      </c>
      <c r="BY28" s="36">
        <f t="shared" si="7"/>
        <v>0</v>
      </c>
      <c r="BZ28" s="36">
        <f t="shared" si="8"/>
        <v>0</v>
      </c>
      <c r="CA28" s="36">
        <f t="shared" si="8"/>
        <v>0</v>
      </c>
      <c r="CB28" s="36">
        <f t="shared" si="8"/>
        <v>0</v>
      </c>
      <c r="CC28" s="36">
        <f t="shared" si="8"/>
        <v>0</v>
      </c>
      <c r="CD28" s="36">
        <f t="shared" si="8"/>
        <v>0</v>
      </c>
      <c r="CE28" s="36">
        <f t="shared" si="8"/>
        <v>0</v>
      </c>
      <c r="CF28" s="36">
        <f t="shared" si="8"/>
        <v>0</v>
      </c>
      <c r="CG28" s="36">
        <f t="shared" si="8"/>
        <v>0</v>
      </c>
      <c r="CH28" s="36">
        <f t="shared" si="9"/>
        <v>0</v>
      </c>
      <c r="CI28" s="36">
        <f t="shared" si="9"/>
        <v>0</v>
      </c>
      <c r="CJ28" s="36">
        <f t="shared" si="9"/>
        <v>0</v>
      </c>
      <c r="CK28" s="36">
        <f t="shared" si="9"/>
        <v>0</v>
      </c>
      <c r="CL28" s="36">
        <f t="shared" si="9"/>
        <v>0</v>
      </c>
      <c r="CM28" s="36">
        <f t="shared" si="9"/>
        <v>0</v>
      </c>
      <c r="CN28" s="36">
        <f t="shared" si="9"/>
        <v>0</v>
      </c>
      <c r="CO28" s="36">
        <f t="shared" si="9"/>
        <v>0</v>
      </c>
      <c r="CP28" s="36">
        <f t="shared" si="10"/>
        <v>3450.6</v>
      </c>
      <c r="CQ28" s="36">
        <f t="shared" si="10"/>
        <v>115020</v>
      </c>
      <c r="CR28" s="36">
        <f t="shared" si="10"/>
        <v>3450.6</v>
      </c>
      <c r="CS28" s="36">
        <f t="shared" si="10"/>
        <v>0</v>
      </c>
      <c r="CT28" s="36">
        <f t="shared" si="10"/>
        <v>30672</v>
      </c>
      <c r="CU28" s="36">
        <f t="shared" si="10"/>
        <v>766800</v>
      </c>
      <c r="CV28" s="36">
        <f t="shared" si="10"/>
        <v>11928</v>
      </c>
      <c r="CW28" s="36">
        <f t="shared" si="10"/>
        <v>298200</v>
      </c>
      <c r="CX28" s="6">
        <f t="shared" si="11"/>
        <v>1218360</v>
      </c>
      <c r="CY28" s="6">
        <f t="shared" si="11"/>
        <v>47200.800000000003</v>
      </c>
      <c r="CZ28" s="6">
        <f t="shared" si="11"/>
        <v>255600</v>
      </c>
      <c r="DA28" s="6">
        <f t="shared" si="11"/>
        <v>4600.8</v>
      </c>
    </row>
    <row r="29" spans="1:105" x14ac:dyDescent="0.2">
      <c r="A29" s="67">
        <v>1</v>
      </c>
      <c r="B29" s="49">
        <v>340.45</v>
      </c>
      <c r="C29" s="50">
        <v>358.2</v>
      </c>
      <c r="D29" s="50">
        <v>17.75</v>
      </c>
      <c r="E29" s="51" t="s">
        <v>8</v>
      </c>
      <c r="F29" s="51" t="s">
        <v>8</v>
      </c>
      <c r="G29" s="51" t="s">
        <v>25</v>
      </c>
      <c r="H29" s="51" t="s">
        <v>8</v>
      </c>
      <c r="I29" s="51" t="s">
        <v>8</v>
      </c>
      <c r="J29" s="51" t="s">
        <v>8</v>
      </c>
      <c r="K29" s="51" t="s">
        <v>8</v>
      </c>
      <c r="L29" s="51" t="s">
        <v>8</v>
      </c>
      <c r="M29" s="51" t="s">
        <v>8</v>
      </c>
      <c r="N29" s="51" t="s">
        <v>5</v>
      </c>
      <c r="O29" s="51" t="s">
        <v>8</v>
      </c>
      <c r="P29" s="51" t="s">
        <v>8</v>
      </c>
      <c r="Q29" s="51" t="s">
        <v>8</v>
      </c>
      <c r="R29" s="51" t="s">
        <v>8</v>
      </c>
      <c r="S29" s="51" t="s">
        <v>8</v>
      </c>
      <c r="T29" s="51" t="s">
        <v>8</v>
      </c>
      <c r="U29" s="51" t="s">
        <v>8</v>
      </c>
      <c r="V29" s="51" t="s">
        <v>5</v>
      </c>
      <c r="W29" s="51" t="s">
        <v>8</v>
      </c>
      <c r="X29" s="51" t="s">
        <v>8</v>
      </c>
      <c r="Y29" s="51" t="s">
        <v>8</v>
      </c>
      <c r="Z29" s="51" t="s">
        <v>8</v>
      </c>
      <c r="AA29" s="51" t="s">
        <v>8</v>
      </c>
      <c r="AB29" s="51" t="s">
        <v>8</v>
      </c>
      <c r="AC29" s="51" t="s">
        <v>8</v>
      </c>
      <c r="AD29" s="51" t="s">
        <v>8</v>
      </c>
      <c r="AE29" s="51" t="s">
        <v>5</v>
      </c>
      <c r="AF29" s="51" t="s">
        <v>8</v>
      </c>
      <c r="AG29" s="51" t="s">
        <v>8</v>
      </c>
      <c r="AH29" s="51" t="s">
        <v>8</v>
      </c>
      <c r="AI29" s="47" t="s">
        <v>49</v>
      </c>
      <c r="AJ29" s="54" t="str">
        <f>IF(E29="","",IF('Terceira Faixa'!B27="x",Obras!E29&amp;"*1,5",Obras!E29))</f>
        <v/>
      </c>
      <c r="AK29" s="54" t="str">
        <f>IF(F29="","",IF('Terceira Faixa'!C27="x",Obras!F29&amp;"*1,5",Obras!F29))</f>
        <v/>
      </c>
      <c r="AL29" s="54" t="str">
        <f>IF(G29="","",IF('Terceira Faixa'!D27="x",Obras!G29&amp;"*1,5",Obras!G29))</f>
        <v>HR7</v>
      </c>
      <c r="AM29" s="54" t="str">
        <f>IF(H29="","",IF('Terceira Faixa'!E27="x",Obras!H29&amp;"*1,5",Obras!H29))</f>
        <v/>
      </c>
      <c r="AN29" s="54" t="str">
        <f>IF(I29="","",IF('Terceira Faixa'!F27="x",Obras!I29&amp;"*1,5",Obras!I29))</f>
        <v/>
      </c>
      <c r="AO29" s="54" t="str">
        <f>IF(J29="","",IF('Terceira Faixa'!G27="x",Obras!J29&amp;"*1,5",Obras!J29))</f>
        <v/>
      </c>
      <c r="AP29" s="54" t="str">
        <f>IF(K29="","",IF('Terceira Faixa'!H27="x",Obras!K29&amp;"*1,5",Obras!K29))</f>
        <v/>
      </c>
      <c r="AQ29" s="54" t="str">
        <f>IF(L29="","",IF('Terceira Faixa'!I27="x",Obras!L29&amp;"*1,5",Obras!L29))</f>
        <v/>
      </c>
      <c r="AR29" s="54" t="str">
        <f>IF(M29="","",IF('Terceira Faixa'!J27="x",Obras!M29&amp;"*1,5",Obras!M29))</f>
        <v/>
      </c>
      <c r="AS29" s="54" t="str">
        <f>IF(N29="","",IF('Terceira Faixa'!K27="x",Obras!N29&amp;"*1,5",Obras!N29))</f>
        <v>HR4</v>
      </c>
      <c r="AT29" s="54" t="str">
        <f>IF(O29="","",IF('Terceira Faixa'!L27="x",Obras!O29&amp;"*1,5",Obras!O29))</f>
        <v/>
      </c>
      <c r="AU29" s="54" t="str">
        <f>IF(P29="","",IF('Terceira Faixa'!M27="x",Obras!P29&amp;"*1,5",Obras!P29))</f>
        <v/>
      </c>
      <c r="AV29" s="54" t="str">
        <f>IF(Q29="","",IF('Terceira Faixa'!N27="x",Obras!Q29&amp;"*1,5",Obras!Q29))</f>
        <v/>
      </c>
      <c r="AW29" s="54" t="str">
        <f>IF(R29="","",IF('Terceira Faixa'!O27="x",Obras!R29&amp;"*1,5",Obras!R29))</f>
        <v/>
      </c>
      <c r="AX29" s="54" t="str">
        <f>IF(S29="","",IF('Terceira Faixa'!P27="x",Obras!S29&amp;"*1,5",Obras!S29))</f>
        <v/>
      </c>
      <c r="AY29" s="54" t="str">
        <f>IF(T29="","",IF('Terceira Faixa'!Q27="x",Obras!T29&amp;"*1,5",Obras!T29))</f>
        <v/>
      </c>
      <c r="AZ29" s="54" t="str">
        <f>IF(U29="","",IF('Terceira Faixa'!R27="x",Obras!U29&amp;"*1,5",Obras!U29))</f>
        <v/>
      </c>
      <c r="BA29" s="54" t="str">
        <f>IF(V29="","",IF('Terceira Faixa'!S27="x",Obras!V29&amp;"*1,5",Obras!V29))</f>
        <v>HR4</v>
      </c>
      <c r="BB29" s="54" t="str">
        <f>IF(W29="","",IF('Terceira Faixa'!T27="x",Obras!W29&amp;"*1,5",Obras!W29))</f>
        <v/>
      </c>
      <c r="BC29" s="54" t="str">
        <f>IF(X29="","",IF('Terceira Faixa'!U27="x",Obras!X29&amp;"*1,5",Obras!X29))</f>
        <v/>
      </c>
      <c r="BD29" s="54" t="str">
        <f>IF(Y29="","",IF('Terceira Faixa'!V27="x",Obras!Y29&amp;"*1,5",Obras!Y29))</f>
        <v/>
      </c>
      <c r="BE29" s="54" t="str">
        <f>IF(Z29="","",IF('Terceira Faixa'!W27="x",Obras!Z29&amp;"*1,5",Obras!Z29))</f>
        <v/>
      </c>
      <c r="BF29" s="54" t="str">
        <f>IF(AA29="","",IF('Terceira Faixa'!X27="x",Obras!AA29&amp;"*1,5",Obras!AA29))</f>
        <v/>
      </c>
      <c r="BG29" s="54" t="str">
        <f>IF(AB29="","",IF('Terceira Faixa'!Y27="x",Obras!AB29&amp;"*1,5",Obras!AB29))</f>
        <v/>
      </c>
      <c r="BH29" s="54" t="str">
        <f>IF(AC29="","",IF('Terceira Faixa'!Z27="x",Obras!AC29&amp;"*1,5",Obras!AC29))</f>
        <v/>
      </c>
      <c r="BI29" s="54" t="str">
        <f>IF(AD29="","",IF('Terceira Faixa'!AA27="x",Obras!AD29&amp;"*1,5",Obras!AD29))</f>
        <v/>
      </c>
      <c r="BJ29" s="54" t="str">
        <f>IF(AE29="","",IF('Terceira Faixa'!AB27="x",Obras!AE29&amp;"*1,5",Obras!AE29))</f>
        <v>HR4</v>
      </c>
      <c r="BK29" s="54" t="str">
        <f>IF(AF29="","",IF('Terceira Faixa'!AC27="x",Obras!AF29&amp;"*1,5",Obras!AF29))</f>
        <v/>
      </c>
      <c r="BL29" s="54" t="str">
        <f>IF(AG29="","",IF('Terceira Faixa'!AD27="x",Obras!AG29&amp;"*1,5",Obras!AG29))</f>
        <v/>
      </c>
      <c r="BM29" s="54" t="str">
        <f>IF(AH29="","",IF('Terceira Faixa'!AE27="x",Obras!AH29&amp;"*1,5",Obras!AH29))</f>
        <v/>
      </c>
      <c r="BN29" s="26">
        <f t="shared" si="6"/>
        <v>0</v>
      </c>
      <c r="BO29" s="26">
        <f t="shared" si="6"/>
        <v>53.25</v>
      </c>
      <c r="BP29" s="26">
        <f t="shared" si="6"/>
        <v>0</v>
      </c>
      <c r="BQ29" s="26">
        <f t="shared" si="6"/>
        <v>0</v>
      </c>
      <c r="BR29" s="36">
        <f t="shared" si="7"/>
        <v>0</v>
      </c>
      <c r="BS29" s="36">
        <f t="shared" si="7"/>
        <v>0</v>
      </c>
      <c r="BT29" s="36">
        <f t="shared" si="7"/>
        <v>0</v>
      </c>
      <c r="BU29" s="36">
        <f t="shared" si="7"/>
        <v>0</v>
      </c>
      <c r="BV29" s="36">
        <f t="shared" si="7"/>
        <v>0</v>
      </c>
      <c r="BW29" s="36">
        <f t="shared" si="7"/>
        <v>0</v>
      </c>
      <c r="BX29" s="36">
        <f t="shared" si="7"/>
        <v>0</v>
      </c>
      <c r="BY29" s="36">
        <f t="shared" si="7"/>
        <v>0</v>
      </c>
      <c r="BZ29" s="36">
        <f t="shared" si="8"/>
        <v>0</v>
      </c>
      <c r="CA29" s="36">
        <f t="shared" si="8"/>
        <v>0</v>
      </c>
      <c r="CB29" s="36">
        <f t="shared" si="8"/>
        <v>0</v>
      </c>
      <c r="CC29" s="36">
        <f t="shared" si="8"/>
        <v>0</v>
      </c>
      <c r="CD29" s="36">
        <f t="shared" si="8"/>
        <v>0</v>
      </c>
      <c r="CE29" s="36">
        <f t="shared" si="8"/>
        <v>0</v>
      </c>
      <c r="CF29" s="36">
        <f t="shared" si="8"/>
        <v>0</v>
      </c>
      <c r="CG29" s="36">
        <f t="shared" si="8"/>
        <v>0</v>
      </c>
      <c r="CH29" s="36">
        <f t="shared" si="9"/>
        <v>0</v>
      </c>
      <c r="CI29" s="36">
        <f t="shared" si="9"/>
        <v>0</v>
      </c>
      <c r="CJ29" s="36">
        <f t="shared" si="9"/>
        <v>0</v>
      </c>
      <c r="CK29" s="36">
        <f t="shared" si="9"/>
        <v>0</v>
      </c>
      <c r="CL29" s="36">
        <f t="shared" si="9"/>
        <v>0</v>
      </c>
      <c r="CM29" s="36">
        <f t="shared" si="9"/>
        <v>0</v>
      </c>
      <c r="CN29" s="36">
        <f t="shared" si="9"/>
        <v>0</v>
      </c>
      <c r="CO29" s="36">
        <f t="shared" si="9"/>
        <v>0</v>
      </c>
      <c r="CP29" s="36">
        <f t="shared" si="10"/>
        <v>3450.6</v>
      </c>
      <c r="CQ29" s="36">
        <f t="shared" si="10"/>
        <v>115020</v>
      </c>
      <c r="CR29" s="36">
        <f t="shared" si="10"/>
        <v>3450.6</v>
      </c>
      <c r="CS29" s="36">
        <f t="shared" si="10"/>
        <v>0</v>
      </c>
      <c r="CT29" s="36">
        <f t="shared" si="10"/>
        <v>30672</v>
      </c>
      <c r="CU29" s="36">
        <f t="shared" si="10"/>
        <v>766800</v>
      </c>
      <c r="CV29" s="36">
        <f t="shared" si="10"/>
        <v>11928</v>
      </c>
      <c r="CW29" s="36">
        <f t="shared" si="10"/>
        <v>298200</v>
      </c>
      <c r="CX29" s="6">
        <f t="shared" si="11"/>
        <v>1180020</v>
      </c>
      <c r="CY29" s="6">
        <f t="shared" si="11"/>
        <v>46050.6</v>
      </c>
      <c r="CZ29" s="6">
        <f t="shared" si="11"/>
        <v>0</v>
      </c>
      <c r="DA29" s="6">
        <f t="shared" si="11"/>
        <v>3450.6</v>
      </c>
    </row>
    <row r="30" spans="1:105" x14ac:dyDescent="0.2">
      <c r="A30" s="67">
        <v>1</v>
      </c>
      <c r="B30" s="49">
        <v>358.2</v>
      </c>
      <c r="C30" s="50">
        <v>361</v>
      </c>
      <c r="D30" s="50">
        <v>2.8000000000000114</v>
      </c>
      <c r="E30" s="51" t="s">
        <v>8</v>
      </c>
      <c r="F30" s="51" t="s">
        <v>8</v>
      </c>
      <c r="G30" s="51" t="s">
        <v>8</v>
      </c>
      <c r="H30" s="51" t="s">
        <v>8</v>
      </c>
      <c r="I30" s="51" t="s">
        <v>23</v>
      </c>
      <c r="J30" s="51" t="s">
        <v>8</v>
      </c>
      <c r="K30" s="51" t="s">
        <v>8</v>
      </c>
      <c r="L30" s="51" t="s">
        <v>8</v>
      </c>
      <c r="M30" s="51" t="s">
        <v>8</v>
      </c>
      <c r="N30" s="51" t="s">
        <v>8</v>
      </c>
      <c r="O30" s="51" t="s">
        <v>8</v>
      </c>
      <c r="P30" s="51" t="s">
        <v>4</v>
      </c>
      <c r="Q30" s="51" t="s">
        <v>8</v>
      </c>
      <c r="R30" s="51" t="s">
        <v>8</v>
      </c>
      <c r="S30" s="51" t="s">
        <v>8</v>
      </c>
      <c r="T30" s="51" t="s">
        <v>8</v>
      </c>
      <c r="U30" s="51" t="s">
        <v>8</v>
      </c>
      <c r="V30" s="51" t="s">
        <v>8</v>
      </c>
      <c r="W30" s="51" t="s">
        <v>5</v>
      </c>
      <c r="X30" s="51" t="s">
        <v>8</v>
      </c>
      <c r="Y30" s="51" t="s">
        <v>8</v>
      </c>
      <c r="Z30" s="51" t="s">
        <v>8</v>
      </c>
      <c r="AA30" s="51" t="s">
        <v>8</v>
      </c>
      <c r="AB30" s="51" t="s">
        <v>8</v>
      </c>
      <c r="AC30" s="51" t="s">
        <v>8</v>
      </c>
      <c r="AD30" s="51" t="s">
        <v>8</v>
      </c>
      <c r="AE30" s="51" t="s">
        <v>5</v>
      </c>
      <c r="AF30" s="51" t="s">
        <v>8</v>
      </c>
      <c r="AG30" s="51" t="s">
        <v>8</v>
      </c>
      <c r="AH30" s="51" t="s">
        <v>8</v>
      </c>
      <c r="AI30" s="47" t="s">
        <v>50</v>
      </c>
      <c r="AJ30" s="54" t="str">
        <f>IF(E30="","",IF('Terceira Faixa'!B28="x",Obras!E30&amp;"*1,5",Obras!E30))</f>
        <v/>
      </c>
      <c r="AK30" s="54" t="str">
        <f>IF(F30="","",IF('Terceira Faixa'!C28="x",Obras!F30&amp;"*1,5",Obras!F30))</f>
        <v/>
      </c>
      <c r="AL30" s="54" t="str">
        <f>IF(G30="","",IF('Terceira Faixa'!D28="x",Obras!G30&amp;"*1,5",Obras!G30))</f>
        <v/>
      </c>
      <c r="AM30" s="54" t="str">
        <f>IF(H30="","",IF('Terceira Faixa'!E28="x",Obras!H30&amp;"*1,5",Obras!H30))</f>
        <v/>
      </c>
      <c r="AN30" s="54" t="str">
        <f>IF(I30="","",IF('Terceira Faixa'!F28="x",Obras!I30&amp;"*1,5",Obras!I30))</f>
        <v>HR6</v>
      </c>
      <c r="AO30" s="54" t="str">
        <f>IF(J30="","",IF('Terceira Faixa'!G28="x",Obras!J30&amp;"*1,5",Obras!J30))</f>
        <v/>
      </c>
      <c r="AP30" s="54" t="str">
        <f>IF(K30="","",IF('Terceira Faixa'!H28="x",Obras!K30&amp;"*1,5",Obras!K30))</f>
        <v/>
      </c>
      <c r="AQ30" s="54" t="str">
        <f>IF(L30="","",IF('Terceira Faixa'!I28="x",Obras!L30&amp;"*1,5",Obras!L30))</f>
        <v/>
      </c>
      <c r="AR30" s="54" t="str">
        <f>IF(M30="","",IF('Terceira Faixa'!J28="x",Obras!M30&amp;"*1,5",Obras!M30))</f>
        <v/>
      </c>
      <c r="AS30" s="54" t="str">
        <f>IF(N30="","",IF('Terceira Faixa'!K28="x",Obras!N30&amp;"*1,5",Obras!N30))</f>
        <v/>
      </c>
      <c r="AT30" s="54" t="str">
        <f>IF(O30="","",IF('Terceira Faixa'!L28="x",Obras!O30&amp;"*1,5",Obras!O30))</f>
        <v/>
      </c>
      <c r="AU30" s="54" t="str">
        <f>IF(P30="","",IF('Terceira Faixa'!M28="x",Obras!P30&amp;"*1,5",Obras!P30))</f>
        <v>Micro</v>
      </c>
      <c r="AV30" s="54" t="str">
        <f>IF(Q30="","",IF('Terceira Faixa'!N28="x",Obras!Q30&amp;"*1,5",Obras!Q30))</f>
        <v/>
      </c>
      <c r="AW30" s="54" t="str">
        <f>IF(R30="","",IF('Terceira Faixa'!O28="x",Obras!R30&amp;"*1,5",Obras!R30))</f>
        <v/>
      </c>
      <c r="AX30" s="54" t="str">
        <f>IF(S30="","",IF('Terceira Faixa'!P28="x",Obras!S30&amp;"*1,5",Obras!S30))</f>
        <v/>
      </c>
      <c r="AY30" s="54" t="str">
        <f>IF(T30="","",IF('Terceira Faixa'!Q28="x",Obras!T30&amp;"*1,5",Obras!T30))</f>
        <v/>
      </c>
      <c r="AZ30" s="54" t="str">
        <f>IF(U30="","",IF('Terceira Faixa'!R28="x",Obras!U30&amp;"*1,5",Obras!U30))</f>
        <v/>
      </c>
      <c r="BA30" s="54" t="str">
        <f>IF(V30="","",IF('Terceira Faixa'!S28="x",Obras!V30&amp;"*1,5",Obras!V30))</f>
        <v/>
      </c>
      <c r="BB30" s="54" t="str">
        <f>IF(W30="","",IF('Terceira Faixa'!T28="x",Obras!W30&amp;"*1,5",Obras!W30))</f>
        <v>HR4</v>
      </c>
      <c r="BC30" s="54" t="str">
        <f>IF(X30="","",IF('Terceira Faixa'!U28="x",Obras!X30&amp;"*1,5",Obras!X30))</f>
        <v/>
      </c>
      <c r="BD30" s="54" t="str">
        <f>IF(Y30="","",IF('Terceira Faixa'!V28="x",Obras!Y30&amp;"*1,5",Obras!Y30))</f>
        <v/>
      </c>
      <c r="BE30" s="54" t="str">
        <f>IF(Z30="","",IF('Terceira Faixa'!W28="x",Obras!Z30&amp;"*1,5",Obras!Z30))</f>
        <v/>
      </c>
      <c r="BF30" s="54" t="str">
        <f>IF(AA30="","",IF('Terceira Faixa'!X28="x",Obras!AA30&amp;"*1,5",Obras!AA30))</f>
        <v/>
      </c>
      <c r="BG30" s="54" t="str">
        <f>IF(AB30="","",IF('Terceira Faixa'!Y28="x",Obras!AB30&amp;"*1,5",Obras!AB30))</f>
        <v/>
      </c>
      <c r="BH30" s="54" t="str">
        <f>IF(AC30="","",IF('Terceira Faixa'!Z28="x",Obras!AC30&amp;"*1,5",Obras!AC30))</f>
        <v/>
      </c>
      <c r="BI30" s="54" t="str">
        <f>IF(AD30="","",IF('Terceira Faixa'!AA28="x",Obras!AD30&amp;"*1,5",Obras!AD30))</f>
        <v/>
      </c>
      <c r="BJ30" s="54" t="str">
        <f>IF(AE30="","",IF('Terceira Faixa'!AB28="x",Obras!AE30&amp;"*1,5",Obras!AE30))</f>
        <v>HR4</v>
      </c>
      <c r="BK30" s="54" t="str">
        <f>IF(AF30="","",IF('Terceira Faixa'!AC28="x",Obras!AF30&amp;"*1,5",Obras!AF30))</f>
        <v/>
      </c>
      <c r="BL30" s="54" t="str">
        <f>IF(AG30="","",IF('Terceira Faixa'!AD28="x",Obras!AG30&amp;"*1,5",Obras!AG30))</f>
        <v/>
      </c>
      <c r="BM30" s="54" t="str">
        <f>IF(AH30="","",IF('Terceira Faixa'!AE28="x",Obras!AH30&amp;"*1,5",Obras!AH30))</f>
        <v/>
      </c>
      <c r="BN30" s="26">
        <f t="shared" si="6"/>
        <v>2.8000000000000114</v>
      </c>
      <c r="BO30" s="26">
        <f t="shared" si="6"/>
        <v>5.6000000000000227</v>
      </c>
      <c r="BP30" s="26">
        <f t="shared" si="6"/>
        <v>0</v>
      </c>
      <c r="BQ30" s="26">
        <f t="shared" si="6"/>
        <v>0</v>
      </c>
      <c r="BR30" s="36">
        <f t="shared" si="7"/>
        <v>181.44000000000074</v>
      </c>
      <c r="BS30" s="36">
        <f t="shared" si="7"/>
        <v>6048.0000000000246</v>
      </c>
      <c r="BT30" s="36">
        <f t="shared" si="7"/>
        <v>181.44000000000074</v>
      </c>
      <c r="BU30" s="36">
        <f t="shared" si="7"/>
        <v>40320.00000000016</v>
      </c>
      <c r="BV30" s="36">
        <f t="shared" si="7"/>
        <v>0</v>
      </c>
      <c r="BW30" s="36">
        <f t="shared" si="7"/>
        <v>0</v>
      </c>
      <c r="BX30" s="36">
        <f t="shared" si="7"/>
        <v>0</v>
      </c>
      <c r="BY30" s="36">
        <f t="shared" si="7"/>
        <v>0</v>
      </c>
      <c r="BZ30" s="36">
        <f t="shared" si="8"/>
        <v>0</v>
      </c>
      <c r="CA30" s="36">
        <f t="shared" si="8"/>
        <v>0</v>
      </c>
      <c r="CB30" s="36">
        <f t="shared" si="8"/>
        <v>0</v>
      </c>
      <c r="CC30" s="36">
        <f t="shared" si="8"/>
        <v>0</v>
      </c>
      <c r="CD30" s="36">
        <f t="shared" si="8"/>
        <v>0</v>
      </c>
      <c r="CE30" s="36">
        <f t="shared" si="8"/>
        <v>0</v>
      </c>
      <c r="CF30" s="36">
        <f t="shared" si="8"/>
        <v>0</v>
      </c>
      <c r="CG30" s="36">
        <f t="shared" si="8"/>
        <v>0</v>
      </c>
      <c r="CH30" s="36">
        <f t="shared" si="9"/>
        <v>0</v>
      </c>
      <c r="CI30" s="36">
        <f t="shared" si="9"/>
        <v>0</v>
      </c>
      <c r="CJ30" s="36">
        <f t="shared" si="9"/>
        <v>0</v>
      </c>
      <c r="CK30" s="36">
        <f t="shared" si="9"/>
        <v>0</v>
      </c>
      <c r="CL30" s="36">
        <f t="shared" si="9"/>
        <v>0</v>
      </c>
      <c r="CM30" s="36">
        <f t="shared" si="9"/>
        <v>0</v>
      </c>
      <c r="CN30" s="36">
        <f t="shared" si="9"/>
        <v>0</v>
      </c>
      <c r="CO30" s="36">
        <f t="shared" si="9"/>
        <v>0</v>
      </c>
      <c r="CP30" s="36">
        <f t="shared" si="10"/>
        <v>362.88000000000147</v>
      </c>
      <c r="CQ30" s="36">
        <f t="shared" si="10"/>
        <v>12096.000000000049</v>
      </c>
      <c r="CR30" s="36">
        <f t="shared" si="10"/>
        <v>362.88000000000147</v>
      </c>
      <c r="CS30" s="36">
        <f t="shared" si="10"/>
        <v>0</v>
      </c>
      <c r="CT30" s="36">
        <f t="shared" si="10"/>
        <v>3225.6000000000131</v>
      </c>
      <c r="CU30" s="36">
        <f t="shared" si="10"/>
        <v>80640.00000000032</v>
      </c>
      <c r="CV30" s="36">
        <f t="shared" si="10"/>
        <v>1254.4000000000051</v>
      </c>
      <c r="CW30" s="36">
        <f t="shared" si="10"/>
        <v>31360.000000000127</v>
      </c>
      <c r="CX30" s="6">
        <f t="shared" si="11"/>
        <v>130144.00000000052</v>
      </c>
      <c r="CY30" s="6">
        <f t="shared" si="11"/>
        <v>5024.3200000000206</v>
      </c>
      <c r="CZ30" s="6">
        <f t="shared" si="11"/>
        <v>40320.00000000016</v>
      </c>
      <c r="DA30" s="6">
        <f t="shared" si="11"/>
        <v>544.32000000000221</v>
      </c>
    </row>
    <row r="31" spans="1:105" x14ac:dyDescent="0.2">
      <c r="A31" s="67">
        <v>1</v>
      </c>
      <c r="B31" s="49">
        <v>361</v>
      </c>
      <c r="C31" s="50">
        <v>370.6</v>
      </c>
      <c r="D31" s="50">
        <v>9.6000000000000227</v>
      </c>
      <c r="E31" s="51" t="s">
        <v>8</v>
      </c>
      <c r="F31" s="51" t="s">
        <v>8</v>
      </c>
      <c r="G31" s="51" t="s">
        <v>8</v>
      </c>
      <c r="H31" s="51" t="s">
        <v>8</v>
      </c>
      <c r="I31" s="51" t="s">
        <v>6</v>
      </c>
      <c r="J31" s="51" t="s">
        <v>8</v>
      </c>
      <c r="K31" s="51" t="s">
        <v>8</v>
      </c>
      <c r="L31" s="51" t="s">
        <v>8</v>
      </c>
      <c r="M31" s="51" t="s">
        <v>8</v>
      </c>
      <c r="N31" s="51" t="s">
        <v>8</v>
      </c>
      <c r="O31" s="51" t="s">
        <v>8</v>
      </c>
      <c r="P31" s="51" t="s">
        <v>4</v>
      </c>
      <c r="Q31" s="51" t="s">
        <v>8</v>
      </c>
      <c r="R31" s="51" t="s">
        <v>8</v>
      </c>
      <c r="S31" s="51" t="s">
        <v>8</v>
      </c>
      <c r="T31" s="51" t="s">
        <v>8</v>
      </c>
      <c r="U31" s="51" t="s">
        <v>8</v>
      </c>
      <c r="V31" s="51" t="s">
        <v>8</v>
      </c>
      <c r="W31" s="51" t="s">
        <v>8</v>
      </c>
      <c r="X31" s="51" t="s">
        <v>5</v>
      </c>
      <c r="Y31" s="51" t="s">
        <v>8</v>
      </c>
      <c r="Z31" s="51" t="s">
        <v>8</v>
      </c>
      <c r="AA31" s="51" t="s">
        <v>8</v>
      </c>
      <c r="AB31" s="51" t="s">
        <v>8</v>
      </c>
      <c r="AC31" s="51" t="s">
        <v>8</v>
      </c>
      <c r="AD31" s="51" t="s">
        <v>8</v>
      </c>
      <c r="AE31" s="51" t="s">
        <v>8</v>
      </c>
      <c r="AF31" s="51" t="s">
        <v>8</v>
      </c>
      <c r="AG31" s="51" t="s">
        <v>5</v>
      </c>
      <c r="AH31" s="51" t="s">
        <v>8</v>
      </c>
      <c r="AI31" s="47" t="s">
        <v>51</v>
      </c>
      <c r="AJ31" s="54" t="str">
        <f>IF(E31="","",IF('Terceira Faixa'!B29="x",Obras!E31&amp;"*1,5",Obras!E31))</f>
        <v/>
      </c>
      <c r="AK31" s="54" t="str">
        <f>IF(F31="","",IF('Terceira Faixa'!C29="x",Obras!F31&amp;"*1,5",Obras!F31))</f>
        <v/>
      </c>
      <c r="AL31" s="54" t="str">
        <f>IF(G31="","",IF('Terceira Faixa'!D29="x",Obras!G31&amp;"*1,5",Obras!G31))</f>
        <v/>
      </c>
      <c r="AM31" s="54" t="str">
        <f>IF(H31="","",IF('Terceira Faixa'!E29="x",Obras!H31&amp;"*1,5",Obras!H31))</f>
        <v/>
      </c>
      <c r="AN31" s="54" t="str">
        <f>IF(I31="","",IF('Terceira Faixa'!F29="x",Obras!I31&amp;"*1,5",Obras!I31))</f>
        <v>HR3</v>
      </c>
      <c r="AO31" s="54" t="str">
        <f>IF(J31="","",IF('Terceira Faixa'!G29="x",Obras!J31&amp;"*1,5",Obras!J31))</f>
        <v/>
      </c>
      <c r="AP31" s="54" t="str">
        <f>IF(K31="","",IF('Terceira Faixa'!H29="x",Obras!K31&amp;"*1,5",Obras!K31))</f>
        <v/>
      </c>
      <c r="AQ31" s="54" t="str">
        <f>IF(L31="","",IF('Terceira Faixa'!I29="x",Obras!L31&amp;"*1,5",Obras!L31))</f>
        <v/>
      </c>
      <c r="AR31" s="54" t="str">
        <f>IF(M31="","",IF('Terceira Faixa'!J29="x",Obras!M31&amp;"*1,5",Obras!M31))</f>
        <v/>
      </c>
      <c r="AS31" s="54" t="str">
        <f>IF(N31="","",IF('Terceira Faixa'!K29="x",Obras!N31&amp;"*1,5",Obras!N31))</f>
        <v/>
      </c>
      <c r="AT31" s="54" t="str">
        <f>IF(O31="","",IF('Terceira Faixa'!L29="x",Obras!O31&amp;"*1,5",Obras!O31))</f>
        <v/>
      </c>
      <c r="AU31" s="54" t="str">
        <f>IF(P31="","",IF('Terceira Faixa'!M29="x",Obras!P31&amp;"*1,5",Obras!P31))</f>
        <v>Micro</v>
      </c>
      <c r="AV31" s="54" t="str">
        <f>IF(Q31="","",IF('Terceira Faixa'!N29="x",Obras!Q31&amp;"*1,5",Obras!Q31))</f>
        <v/>
      </c>
      <c r="AW31" s="54" t="str">
        <f>IF(R31="","",IF('Terceira Faixa'!O29="x",Obras!R31&amp;"*1,5",Obras!R31))</f>
        <v/>
      </c>
      <c r="AX31" s="54" t="str">
        <f>IF(S31="","",IF('Terceira Faixa'!P29="x",Obras!S31&amp;"*1,5",Obras!S31))</f>
        <v/>
      </c>
      <c r="AY31" s="54" t="str">
        <f>IF(T31="","",IF('Terceira Faixa'!Q29="x",Obras!T31&amp;"*1,5",Obras!T31))</f>
        <v/>
      </c>
      <c r="AZ31" s="54" t="str">
        <f>IF(U31="","",IF('Terceira Faixa'!R29="x",Obras!U31&amp;"*1,5",Obras!U31))</f>
        <v/>
      </c>
      <c r="BA31" s="54" t="str">
        <f>IF(V31="","",IF('Terceira Faixa'!S29="x",Obras!V31&amp;"*1,5",Obras!V31))</f>
        <v/>
      </c>
      <c r="BB31" s="54" t="str">
        <f>IF(W31="","",IF('Terceira Faixa'!T29="x",Obras!W31&amp;"*1,5",Obras!W31))</f>
        <v/>
      </c>
      <c r="BC31" s="54" t="str">
        <f>IF(X31="","",IF('Terceira Faixa'!U29="x",Obras!X31&amp;"*1,5",Obras!X31))</f>
        <v>HR4</v>
      </c>
      <c r="BD31" s="54" t="str">
        <f>IF(Y31="","",IF('Terceira Faixa'!V29="x",Obras!Y31&amp;"*1,5",Obras!Y31))</f>
        <v/>
      </c>
      <c r="BE31" s="54" t="str">
        <f>IF(Z31="","",IF('Terceira Faixa'!W29="x",Obras!Z31&amp;"*1,5",Obras!Z31))</f>
        <v/>
      </c>
      <c r="BF31" s="54" t="str">
        <f>IF(AA31="","",IF('Terceira Faixa'!X29="x",Obras!AA31&amp;"*1,5",Obras!AA31))</f>
        <v/>
      </c>
      <c r="BG31" s="54" t="str">
        <f>IF(AB31="","",IF('Terceira Faixa'!Y29="x",Obras!AB31&amp;"*1,5",Obras!AB31))</f>
        <v/>
      </c>
      <c r="BH31" s="54" t="str">
        <f>IF(AC31="","",IF('Terceira Faixa'!Z29="x",Obras!AC31&amp;"*1,5",Obras!AC31))</f>
        <v/>
      </c>
      <c r="BI31" s="54" t="str">
        <f>IF(AD31="","",IF('Terceira Faixa'!AA29="x",Obras!AD31&amp;"*1,5",Obras!AD31))</f>
        <v/>
      </c>
      <c r="BJ31" s="54" t="str">
        <f>IF(AE31="","",IF('Terceira Faixa'!AB29="x",Obras!AE31&amp;"*1,5",Obras!AE31))</f>
        <v/>
      </c>
      <c r="BK31" s="54" t="str">
        <f>IF(AF31="","",IF('Terceira Faixa'!AC29="x",Obras!AF31&amp;"*1,5",Obras!AF31))</f>
        <v/>
      </c>
      <c r="BL31" s="54" t="str">
        <f>IF(AG31="","",IF('Terceira Faixa'!AD29="x",Obras!AG31&amp;"*1,5",Obras!AG31))</f>
        <v>HR4</v>
      </c>
      <c r="BM31" s="54" t="str">
        <f>IF(AH31="","",IF('Terceira Faixa'!AE29="x",Obras!AH31&amp;"*1,5",Obras!AH31))</f>
        <v/>
      </c>
      <c r="BN31" s="26">
        <f t="shared" si="6"/>
        <v>9.6000000000000227</v>
      </c>
      <c r="BO31" s="26">
        <f t="shared" si="6"/>
        <v>19.200000000000045</v>
      </c>
      <c r="BP31" s="26">
        <f t="shared" si="6"/>
        <v>0</v>
      </c>
      <c r="BQ31" s="26">
        <f t="shared" si="6"/>
        <v>0</v>
      </c>
      <c r="BR31" s="36">
        <f t="shared" si="7"/>
        <v>622.08000000000141</v>
      </c>
      <c r="BS31" s="36">
        <f t="shared" si="7"/>
        <v>20736.000000000051</v>
      </c>
      <c r="BT31" s="36">
        <f t="shared" si="7"/>
        <v>622.08000000000141</v>
      </c>
      <c r="BU31" s="36">
        <f t="shared" si="7"/>
        <v>138240.00000000032</v>
      </c>
      <c r="BV31" s="36">
        <f t="shared" si="7"/>
        <v>0</v>
      </c>
      <c r="BW31" s="36">
        <f t="shared" si="7"/>
        <v>0</v>
      </c>
      <c r="BX31" s="36">
        <f t="shared" si="7"/>
        <v>0</v>
      </c>
      <c r="BY31" s="36">
        <f t="shared" si="7"/>
        <v>0</v>
      </c>
      <c r="BZ31" s="36">
        <f t="shared" si="8"/>
        <v>0</v>
      </c>
      <c r="CA31" s="36">
        <f t="shared" si="8"/>
        <v>0</v>
      </c>
      <c r="CB31" s="36">
        <f t="shared" si="8"/>
        <v>0</v>
      </c>
      <c r="CC31" s="36">
        <f t="shared" si="8"/>
        <v>0</v>
      </c>
      <c r="CD31" s="36">
        <f t="shared" si="8"/>
        <v>0</v>
      </c>
      <c r="CE31" s="36">
        <f t="shared" si="8"/>
        <v>0</v>
      </c>
      <c r="CF31" s="36">
        <f t="shared" si="8"/>
        <v>0</v>
      </c>
      <c r="CG31" s="36">
        <f t="shared" si="8"/>
        <v>0</v>
      </c>
      <c r="CH31" s="36">
        <f t="shared" si="9"/>
        <v>0</v>
      </c>
      <c r="CI31" s="36">
        <f t="shared" si="9"/>
        <v>0</v>
      </c>
      <c r="CJ31" s="36">
        <f t="shared" si="9"/>
        <v>0</v>
      </c>
      <c r="CK31" s="36">
        <f t="shared" si="9"/>
        <v>0</v>
      </c>
      <c r="CL31" s="36">
        <f t="shared" si="9"/>
        <v>0</v>
      </c>
      <c r="CM31" s="36">
        <f t="shared" si="9"/>
        <v>0</v>
      </c>
      <c r="CN31" s="36">
        <f t="shared" si="9"/>
        <v>0</v>
      </c>
      <c r="CO31" s="36">
        <f t="shared" si="9"/>
        <v>0</v>
      </c>
      <c r="CP31" s="36">
        <f t="shared" si="10"/>
        <v>1244.1600000000028</v>
      </c>
      <c r="CQ31" s="36">
        <f t="shared" si="10"/>
        <v>41472.000000000102</v>
      </c>
      <c r="CR31" s="36">
        <f t="shared" si="10"/>
        <v>1244.1600000000028</v>
      </c>
      <c r="CS31" s="36">
        <f t="shared" si="10"/>
        <v>0</v>
      </c>
      <c r="CT31" s="36">
        <f t="shared" si="10"/>
        <v>11059.200000000026</v>
      </c>
      <c r="CU31" s="36">
        <f t="shared" si="10"/>
        <v>276480.00000000064</v>
      </c>
      <c r="CV31" s="36">
        <f t="shared" si="10"/>
        <v>4300.8000000000102</v>
      </c>
      <c r="CW31" s="36">
        <f t="shared" si="10"/>
        <v>107520.00000000026</v>
      </c>
      <c r="CX31" s="6">
        <f t="shared" si="11"/>
        <v>446208.00000000105</v>
      </c>
      <c r="CY31" s="6">
        <f t="shared" si="11"/>
        <v>17226.240000000042</v>
      </c>
      <c r="CZ31" s="6">
        <f t="shared" si="11"/>
        <v>138240.00000000032</v>
      </c>
      <c r="DA31" s="6">
        <f t="shared" si="11"/>
        <v>1866.2400000000043</v>
      </c>
    </row>
    <row r="32" spans="1:105" x14ac:dyDescent="0.2">
      <c r="A32" s="67">
        <v>1</v>
      </c>
      <c r="B32" s="49">
        <v>370.6</v>
      </c>
      <c r="C32" s="50">
        <v>378</v>
      </c>
      <c r="D32" s="50">
        <v>7.3999999999999773</v>
      </c>
      <c r="E32" s="51" t="s">
        <v>8</v>
      </c>
      <c r="F32" s="51" t="s">
        <v>8</v>
      </c>
      <c r="G32" s="51" t="s">
        <v>8</v>
      </c>
      <c r="H32" s="51" t="s">
        <v>8</v>
      </c>
      <c r="I32" s="51" t="s">
        <v>5</v>
      </c>
      <c r="J32" s="51" t="s">
        <v>8</v>
      </c>
      <c r="K32" s="51" t="s">
        <v>8</v>
      </c>
      <c r="L32" s="51" t="s">
        <v>8</v>
      </c>
      <c r="M32" s="51" t="s">
        <v>8</v>
      </c>
      <c r="N32" s="51" t="s">
        <v>8</v>
      </c>
      <c r="O32" s="51" t="s">
        <v>8</v>
      </c>
      <c r="P32" s="51" t="s">
        <v>8</v>
      </c>
      <c r="Q32" s="51" t="s">
        <v>5</v>
      </c>
      <c r="R32" s="51" t="s">
        <v>8</v>
      </c>
      <c r="S32" s="51" t="s">
        <v>8</v>
      </c>
      <c r="T32" s="51" t="s">
        <v>8</v>
      </c>
      <c r="U32" s="51" t="s">
        <v>8</v>
      </c>
      <c r="V32" s="51" t="s">
        <v>8</v>
      </c>
      <c r="W32" s="51" t="s">
        <v>8</v>
      </c>
      <c r="X32" s="51" t="s">
        <v>8</v>
      </c>
      <c r="Y32" s="51" t="s">
        <v>8</v>
      </c>
      <c r="Z32" s="51" t="s">
        <v>5</v>
      </c>
      <c r="AA32" s="51" t="s">
        <v>8</v>
      </c>
      <c r="AB32" s="51" t="s">
        <v>8</v>
      </c>
      <c r="AC32" s="51" t="s">
        <v>8</v>
      </c>
      <c r="AD32" s="51" t="s">
        <v>8</v>
      </c>
      <c r="AE32" s="51" t="s">
        <v>8</v>
      </c>
      <c r="AF32" s="51" t="s">
        <v>8</v>
      </c>
      <c r="AG32" s="51" t="s">
        <v>8</v>
      </c>
      <c r="AH32" s="51" t="s">
        <v>5</v>
      </c>
      <c r="AI32" s="47" t="s">
        <v>52</v>
      </c>
      <c r="AJ32" s="54" t="str">
        <f>IF(E32="","",IF('Terceira Faixa'!B30="x",Obras!E32&amp;"*1,5",Obras!E32))</f>
        <v/>
      </c>
      <c r="AK32" s="54" t="str">
        <f>IF(F32="","",IF('Terceira Faixa'!C30="x",Obras!F32&amp;"*1,5",Obras!F32))</f>
        <v/>
      </c>
      <c r="AL32" s="54" t="str">
        <f>IF(G32="","",IF('Terceira Faixa'!D30="x",Obras!G32&amp;"*1,5",Obras!G32))</f>
        <v/>
      </c>
      <c r="AM32" s="54" t="str">
        <f>IF(H32="","",IF('Terceira Faixa'!E30="x",Obras!H32&amp;"*1,5",Obras!H32))</f>
        <v/>
      </c>
      <c r="AN32" s="54" t="str">
        <f>IF(I32="","",IF('Terceira Faixa'!F30="x",Obras!I32&amp;"*1,5",Obras!I32))</f>
        <v>HR4</v>
      </c>
      <c r="AO32" s="54" t="str">
        <f>IF(J32="","",IF('Terceira Faixa'!G30="x",Obras!J32&amp;"*1,5",Obras!J32))</f>
        <v/>
      </c>
      <c r="AP32" s="54" t="str">
        <f>IF(K32="","",IF('Terceira Faixa'!H30="x",Obras!K32&amp;"*1,5",Obras!K32))</f>
        <v/>
      </c>
      <c r="AQ32" s="54" t="str">
        <f>IF(L32="","",IF('Terceira Faixa'!I30="x",Obras!L32&amp;"*1,5",Obras!L32))</f>
        <v/>
      </c>
      <c r="AR32" s="54" t="str">
        <f>IF(M32="","",IF('Terceira Faixa'!J30="x",Obras!M32&amp;"*1,5",Obras!M32))</f>
        <v/>
      </c>
      <c r="AS32" s="54" t="str">
        <f>IF(N32="","",IF('Terceira Faixa'!K30="x",Obras!N32&amp;"*1,5",Obras!N32))</f>
        <v/>
      </c>
      <c r="AT32" s="54" t="str">
        <f>IF(O32="","",IF('Terceira Faixa'!L30="x",Obras!O32&amp;"*1,5",Obras!O32))</f>
        <v/>
      </c>
      <c r="AU32" s="54" t="str">
        <f>IF(P32="","",IF('Terceira Faixa'!M30="x",Obras!P32&amp;"*1,5",Obras!P32))</f>
        <v/>
      </c>
      <c r="AV32" s="54" t="str">
        <f>IF(Q32="","",IF('Terceira Faixa'!N30="x",Obras!Q32&amp;"*1,5",Obras!Q32))</f>
        <v>HR4</v>
      </c>
      <c r="AW32" s="54" t="str">
        <f>IF(R32="","",IF('Terceira Faixa'!O30="x",Obras!R32&amp;"*1,5",Obras!R32))</f>
        <v/>
      </c>
      <c r="AX32" s="54" t="str">
        <f>IF(S32="","",IF('Terceira Faixa'!P30="x",Obras!S32&amp;"*1,5",Obras!S32))</f>
        <v/>
      </c>
      <c r="AY32" s="54" t="str">
        <f>IF(T32="","",IF('Terceira Faixa'!Q30="x",Obras!T32&amp;"*1,5",Obras!T32))</f>
        <v/>
      </c>
      <c r="AZ32" s="54" t="str">
        <f>IF(U32="","",IF('Terceira Faixa'!R30="x",Obras!U32&amp;"*1,5",Obras!U32))</f>
        <v/>
      </c>
      <c r="BA32" s="54" t="str">
        <f>IF(V32="","",IF('Terceira Faixa'!S30="x",Obras!V32&amp;"*1,5",Obras!V32))</f>
        <v/>
      </c>
      <c r="BB32" s="54" t="str">
        <f>IF(W32="","",IF('Terceira Faixa'!T30="x",Obras!W32&amp;"*1,5",Obras!W32))</f>
        <v/>
      </c>
      <c r="BC32" s="54" t="str">
        <f>IF(X32="","",IF('Terceira Faixa'!U30="x",Obras!X32&amp;"*1,5",Obras!X32))</f>
        <v/>
      </c>
      <c r="BD32" s="54" t="str">
        <f>IF(Y32="","",IF('Terceira Faixa'!V30="x",Obras!Y32&amp;"*1,5",Obras!Y32))</f>
        <v/>
      </c>
      <c r="BE32" s="54" t="str">
        <f>IF(Z32="","",IF('Terceira Faixa'!W30="x",Obras!Z32&amp;"*1,5",Obras!Z32))</f>
        <v>HR4</v>
      </c>
      <c r="BF32" s="54" t="str">
        <f>IF(AA32="","",IF('Terceira Faixa'!X30="x",Obras!AA32&amp;"*1,5",Obras!AA32))</f>
        <v/>
      </c>
      <c r="BG32" s="54" t="str">
        <f>IF(AB32="","",IF('Terceira Faixa'!Y30="x",Obras!AB32&amp;"*1,5",Obras!AB32))</f>
        <v/>
      </c>
      <c r="BH32" s="54" t="str">
        <f>IF(AC32="","",IF('Terceira Faixa'!Z30="x",Obras!AC32&amp;"*1,5",Obras!AC32))</f>
        <v/>
      </c>
      <c r="BI32" s="54" t="str">
        <f>IF(AD32="","",IF('Terceira Faixa'!AA30="x",Obras!AD32&amp;"*1,5",Obras!AD32))</f>
        <v/>
      </c>
      <c r="BJ32" s="54" t="str">
        <f>IF(AE32="","",IF('Terceira Faixa'!AB30="x",Obras!AE32&amp;"*1,5",Obras!AE32))</f>
        <v/>
      </c>
      <c r="BK32" s="54" t="str">
        <f>IF(AF32="","",IF('Terceira Faixa'!AC30="x",Obras!AF32&amp;"*1,5",Obras!AF32))</f>
        <v/>
      </c>
      <c r="BL32" s="54" t="str">
        <f>IF(AG32="","",IF('Terceira Faixa'!AD30="x",Obras!AG32&amp;"*1,5",Obras!AG32))</f>
        <v/>
      </c>
      <c r="BM32" s="54" t="str">
        <f>IF(AH32="","",IF('Terceira Faixa'!AE30="x",Obras!AH32&amp;"*1,5",Obras!AH32))</f>
        <v>HR4</v>
      </c>
      <c r="BN32" s="26">
        <f t="shared" si="6"/>
        <v>0</v>
      </c>
      <c r="BO32" s="26">
        <f t="shared" si="6"/>
        <v>22.199999999999932</v>
      </c>
      <c r="BP32" s="26">
        <f t="shared" si="6"/>
        <v>0</v>
      </c>
      <c r="BQ32" s="26">
        <f t="shared" si="6"/>
        <v>0</v>
      </c>
      <c r="BR32" s="36">
        <f t="shared" si="7"/>
        <v>0</v>
      </c>
      <c r="BS32" s="36">
        <f t="shared" si="7"/>
        <v>0</v>
      </c>
      <c r="BT32" s="36">
        <f t="shared" si="7"/>
        <v>0</v>
      </c>
      <c r="BU32" s="36">
        <f t="shared" si="7"/>
        <v>0</v>
      </c>
      <c r="BV32" s="36">
        <f t="shared" si="7"/>
        <v>0</v>
      </c>
      <c r="BW32" s="36">
        <f t="shared" si="7"/>
        <v>0</v>
      </c>
      <c r="BX32" s="36">
        <f t="shared" si="7"/>
        <v>0</v>
      </c>
      <c r="BY32" s="36">
        <f t="shared" si="7"/>
        <v>0</v>
      </c>
      <c r="BZ32" s="36">
        <f t="shared" si="8"/>
        <v>0</v>
      </c>
      <c r="CA32" s="36">
        <f t="shared" si="8"/>
        <v>0</v>
      </c>
      <c r="CB32" s="36">
        <f t="shared" si="8"/>
        <v>0</v>
      </c>
      <c r="CC32" s="36">
        <f t="shared" si="8"/>
        <v>0</v>
      </c>
      <c r="CD32" s="36">
        <f t="shared" si="8"/>
        <v>0</v>
      </c>
      <c r="CE32" s="36">
        <f t="shared" si="8"/>
        <v>0</v>
      </c>
      <c r="CF32" s="36">
        <f t="shared" si="8"/>
        <v>0</v>
      </c>
      <c r="CG32" s="36">
        <f t="shared" si="8"/>
        <v>0</v>
      </c>
      <c r="CH32" s="36">
        <f t="shared" si="9"/>
        <v>0</v>
      </c>
      <c r="CI32" s="36">
        <f t="shared" si="9"/>
        <v>0</v>
      </c>
      <c r="CJ32" s="36">
        <f t="shared" si="9"/>
        <v>0</v>
      </c>
      <c r="CK32" s="36">
        <f t="shared" si="9"/>
        <v>0</v>
      </c>
      <c r="CL32" s="36">
        <f t="shared" si="9"/>
        <v>0</v>
      </c>
      <c r="CM32" s="36">
        <f t="shared" si="9"/>
        <v>0</v>
      </c>
      <c r="CN32" s="36">
        <f t="shared" si="9"/>
        <v>0</v>
      </c>
      <c r="CO32" s="36">
        <f t="shared" si="9"/>
        <v>0</v>
      </c>
      <c r="CP32" s="36">
        <f t="shared" si="10"/>
        <v>1438.5599999999956</v>
      </c>
      <c r="CQ32" s="36">
        <f t="shared" si="10"/>
        <v>47951.999999999854</v>
      </c>
      <c r="CR32" s="36">
        <f t="shared" si="10"/>
        <v>1438.5599999999956</v>
      </c>
      <c r="CS32" s="36">
        <f t="shared" si="10"/>
        <v>0</v>
      </c>
      <c r="CT32" s="36">
        <f t="shared" si="10"/>
        <v>12787.199999999961</v>
      </c>
      <c r="CU32" s="36">
        <f t="shared" si="10"/>
        <v>319679.99999999901</v>
      </c>
      <c r="CV32" s="36">
        <f t="shared" si="10"/>
        <v>4972.7999999999847</v>
      </c>
      <c r="CW32" s="36">
        <f t="shared" si="10"/>
        <v>124319.99999999962</v>
      </c>
      <c r="CX32" s="6">
        <f t="shared" si="11"/>
        <v>491951.99999999849</v>
      </c>
      <c r="CY32" s="6">
        <f t="shared" si="11"/>
        <v>19198.559999999939</v>
      </c>
      <c r="CZ32" s="6">
        <f t="shared" si="11"/>
        <v>0</v>
      </c>
      <c r="DA32" s="6">
        <f t="shared" si="11"/>
        <v>1438.5599999999956</v>
      </c>
    </row>
    <row r="33" spans="1:105" x14ac:dyDescent="0.2">
      <c r="A33" s="67">
        <v>1</v>
      </c>
      <c r="B33" s="49">
        <v>378</v>
      </c>
      <c r="C33" s="50">
        <v>390.5</v>
      </c>
      <c r="D33" s="50">
        <v>12.5</v>
      </c>
      <c r="E33" s="51" t="s">
        <v>8</v>
      </c>
      <c r="F33" s="51" t="s">
        <v>8</v>
      </c>
      <c r="G33" s="51" t="s">
        <v>25</v>
      </c>
      <c r="H33" s="51" t="s">
        <v>8</v>
      </c>
      <c r="I33" s="51" t="s">
        <v>8</v>
      </c>
      <c r="J33" s="51" t="s">
        <v>8</v>
      </c>
      <c r="K33" s="51" t="s">
        <v>8</v>
      </c>
      <c r="L33" s="51" t="s">
        <v>8</v>
      </c>
      <c r="M33" s="51" t="s">
        <v>8</v>
      </c>
      <c r="N33" s="51" t="s">
        <v>8</v>
      </c>
      <c r="O33" s="51" t="s">
        <v>8</v>
      </c>
      <c r="P33" s="51" t="s">
        <v>8</v>
      </c>
      <c r="Q33" s="51" t="s">
        <v>8</v>
      </c>
      <c r="R33" s="51" t="s">
        <v>5</v>
      </c>
      <c r="S33" s="51" t="s">
        <v>8</v>
      </c>
      <c r="T33" s="51" t="s">
        <v>8</v>
      </c>
      <c r="U33" s="51" t="s">
        <v>8</v>
      </c>
      <c r="V33" s="51" t="s">
        <v>8</v>
      </c>
      <c r="W33" s="51" t="s">
        <v>8</v>
      </c>
      <c r="X33" s="51" t="s">
        <v>8</v>
      </c>
      <c r="Y33" s="51" t="s">
        <v>8</v>
      </c>
      <c r="Z33" s="51" t="s">
        <v>8</v>
      </c>
      <c r="AA33" s="51" t="s">
        <v>8</v>
      </c>
      <c r="AB33" s="51" t="s">
        <v>8</v>
      </c>
      <c r="AC33" s="51" t="s">
        <v>5</v>
      </c>
      <c r="AD33" s="51" t="s">
        <v>8</v>
      </c>
      <c r="AE33" s="51" t="s">
        <v>8</v>
      </c>
      <c r="AF33" s="51" t="s">
        <v>8</v>
      </c>
      <c r="AG33" s="51" t="s">
        <v>8</v>
      </c>
      <c r="AH33" s="51" t="s">
        <v>8</v>
      </c>
      <c r="AI33" s="47" t="s">
        <v>53</v>
      </c>
      <c r="AJ33" s="54" t="str">
        <f>IF(E33="","",IF('Terceira Faixa'!B31="x",Obras!E33&amp;"*1,5",Obras!E33))</f>
        <v/>
      </c>
      <c r="AK33" s="54" t="str">
        <f>IF(F33="","",IF('Terceira Faixa'!C31="x",Obras!F33&amp;"*1,5",Obras!F33))</f>
        <v/>
      </c>
      <c r="AL33" s="54" t="str">
        <f>IF(G33="","",IF('Terceira Faixa'!D31="x",Obras!G33&amp;"*1,5",Obras!G33))</f>
        <v>HR7</v>
      </c>
      <c r="AM33" s="54" t="str">
        <f>IF(H33="","",IF('Terceira Faixa'!E31="x",Obras!H33&amp;"*1,5",Obras!H33))</f>
        <v/>
      </c>
      <c r="AN33" s="54" t="str">
        <f>IF(I33="","",IF('Terceira Faixa'!F31="x",Obras!I33&amp;"*1,5",Obras!I33))</f>
        <v/>
      </c>
      <c r="AO33" s="54" t="str">
        <f>IF(J33="","",IF('Terceira Faixa'!G31="x",Obras!J33&amp;"*1,5",Obras!J33))</f>
        <v/>
      </c>
      <c r="AP33" s="54" t="str">
        <f>IF(K33="","",IF('Terceira Faixa'!H31="x",Obras!K33&amp;"*1,5",Obras!K33))</f>
        <v/>
      </c>
      <c r="AQ33" s="54" t="str">
        <f>IF(L33="","",IF('Terceira Faixa'!I31="x",Obras!L33&amp;"*1,5",Obras!L33))</f>
        <v/>
      </c>
      <c r="AR33" s="54" t="str">
        <f>IF(M33="","",IF('Terceira Faixa'!J31="x",Obras!M33&amp;"*1,5",Obras!M33))</f>
        <v/>
      </c>
      <c r="AS33" s="54" t="str">
        <f>IF(N33="","",IF('Terceira Faixa'!K31="x",Obras!N33&amp;"*1,5",Obras!N33))</f>
        <v/>
      </c>
      <c r="AT33" s="54" t="str">
        <f>IF(O33="","",IF('Terceira Faixa'!L31="x",Obras!O33&amp;"*1,5",Obras!O33))</f>
        <v/>
      </c>
      <c r="AU33" s="54" t="str">
        <f>IF(P33="","",IF('Terceira Faixa'!M31="x",Obras!P33&amp;"*1,5",Obras!P33))</f>
        <v/>
      </c>
      <c r="AV33" s="54" t="str">
        <f>IF(Q33="","",IF('Terceira Faixa'!N31="x",Obras!Q33&amp;"*1,5",Obras!Q33))</f>
        <v/>
      </c>
      <c r="AW33" s="54" t="str">
        <f>IF(R33="","",IF('Terceira Faixa'!O31="x",Obras!R33&amp;"*1,5",Obras!R33))</f>
        <v>HR4</v>
      </c>
      <c r="AX33" s="54" t="str">
        <f>IF(S33="","",IF('Terceira Faixa'!P31="x",Obras!S33&amp;"*1,5",Obras!S33))</f>
        <v/>
      </c>
      <c r="AY33" s="54" t="str">
        <f>IF(T33="","",IF('Terceira Faixa'!Q31="x",Obras!T33&amp;"*1,5",Obras!T33))</f>
        <v/>
      </c>
      <c r="AZ33" s="54" t="str">
        <f>IF(U33="","",IF('Terceira Faixa'!R31="x",Obras!U33&amp;"*1,5",Obras!U33))</f>
        <v/>
      </c>
      <c r="BA33" s="54" t="str">
        <f>IF(V33="","",IF('Terceira Faixa'!S31="x",Obras!V33&amp;"*1,5",Obras!V33))</f>
        <v/>
      </c>
      <c r="BB33" s="54" t="str">
        <f>IF(W33="","",IF('Terceira Faixa'!T31="x",Obras!W33&amp;"*1,5",Obras!W33))</f>
        <v/>
      </c>
      <c r="BC33" s="54" t="str">
        <f>IF(X33="","",IF('Terceira Faixa'!U31="x",Obras!X33&amp;"*1,5",Obras!X33))</f>
        <v/>
      </c>
      <c r="BD33" s="54" t="str">
        <f>IF(Y33="","",IF('Terceira Faixa'!V31="x",Obras!Y33&amp;"*1,5",Obras!Y33))</f>
        <v/>
      </c>
      <c r="BE33" s="54" t="str">
        <f>IF(Z33="","",IF('Terceira Faixa'!W31="x",Obras!Z33&amp;"*1,5",Obras!Z33))</f>
        <v/>
      </c>
      <c r="BF33" s="54" t="str">
        <f>IF(AA33="","",IF('Terceira Faixa'!X31="x",Obras!AA33&amp;"*1,5",Obras!AA33))</f>
        <v/>
      </c>
      <c r="BG33" s="54" t="str">
        <f>IF(AB33="","",IF('Terceira Faixa'!Y31="x",Obras!AB33&amp;"*1,5",Obras!AB33))</f>
        <v/>
      </c>
      <c r="BH33" s="54" t="str">
        <f>IF(AC33="","",IF('Terceira Faixa'!Z31="x",Obras!AC33&amp;"*1,5",Obras!AC33))</f>
        <v>HR4</v>
      </c>
      <c r="BI33" s="54" t="str">
        <f>IF(AD33="","",IF('Terceira Faixa'!AA31="x",Obras!AD33&amp;"*1,5",Obras!AD33))</f>
        <v/>
      </c>
      <c r="BJ33" s="54" t="str">
        <f>IF(AE33="","",IF('Terceira Faixa'!AB31="x",Obras!AE33&amp;"*1,5",Obras!AE33))</f>
        <v/>
      </c>
      <c r="BK33" s="54" t="str">
        <f>IF(AF33="","",IF('Terceira Faixa'!AC31="x",Obras!AF33&amp;"*1,5",Obras!AF33))</f>
        <v/>
      </c>
      <c r="BL33" s="54" t="str">
        <f>IF(AG33="","",IF('Terceira Faixa'!AD31="x",Obras!AG33&amp;"*1,5",Obras!AG33))</f>
        <v/>
      </c>
      <c r="BM33" s="54" t="str">
        <f>IF(AH33="","",IF('Terceira Faixa'!AE31="x",Obras!AH33&amp;"*1,5",Obras!AH33))</f>
        <v/>
      </c>
      <c r="BN33" s="26">
        <f t="shared" si="6"/>
        <v>0</v>
      </c>
      <c r="BO33" s="26">
        <f t="shared" si="6"/>
        <v>25</v>
      </c>
      <c r="BP33" s="26">
        <f t="shared" si="6"/>
        <v>0</v>
      </c>
      <c r="BQ33" s="26">
        <f t="shared" si="6"/>
        <v>0</v>
      </c>
      <c r="BR33" s="36">
        <f t="shared" si="7"/>
        <v>0</v>
      </c>
      <c r="BS33" s="36">
        <f t="shared" si="7"/>
        <v>0</v>
      </c>
      <c r="BT33" s="36">
        <f t="shared" si="7"/>
        <v>0</v>
      </c>
      <c r="BU33" s="36">
        <f t="shared" si="7"/>
        <v>0</v>
      </c>
      <c r="BV33" s="36">
        <f t="shared" si="7"/>
        <v>0</v>
      </c>
      <c r="BW33" s="36">
        <f t="shared" si="7"/>
        <v>0</v>
      </c>
      <c r="BX33" s="36">
        <f t="shared" si="7"/>
        <v>0</v>
      </c>
      <c r="BY33" s="36">
        <f t="shared" si="7"/>
        <v>0</v>
      </c>
      <c r="BZ33" s="36">
        <f t="shared" si="8"/>
        <v>0</v>
      </c>
      <c r="CA33" s="36">
        <f t="shared" si="8"/>
        <v>0</v>
      </c>
      <c r="CB33" s="36">
        <f t="shared" si="8"/>
        <v>0</v>
      </c>
      <c r="CC33" s="36">
        <f t="shared" si="8"/>
        <v>0</v>
      </c>
      <c r="CD33" s="36">
        <f t="shared" si="8"/>
        <v>0</v>
      </c>
      <c r="CE33" s="36">
        <f t="shared" si="8"/>
        <v>0</v>
      </c>
      <c r="CF33" s="36">
        <f t="shared" si="8"/>
        <v>0</v>
      </c>
      <c r="CG33" s="36">
        <f t="shared" si="8"/>
        <v>0</v>
      </c>
      <c r="CH33" s="36">
        <f t="shared" si="9"/>
        <v>0</v>
      </c>
      <c r="CI33" s="36">
        <f t="shared" si="9"/>
        <v>0</v>
      </c>
      <c r="CJ33" s="36">
        <f t="shared" si="9"/>
        <v>0</v>
      </c>
      <c r="CK33" s="36">
        <f t="shared" si="9"/>
        <v>0</v>
      </c>
      <c r="CL33" s="36">
        <f t="shared" si="9"/>
        <v>0</v>
      </c>
      <c r="CM33" s="36">
        <f t="shared" si="9"/>
        <v>0</v>
      </c>
      <c r="CN33" s="36">
        <f t="shared" si="9"/>
        <v>0</v>
      </c>
      <c r="CO33" s="36">
        <f t="shared" si="9"/>
        <v>0</v>
      </c>
      <c r="CP33" s="36">
        <f t="shared" si="10"/>
        <v>1620</v>
      </c>
      <c r="CQ33" s="36">
        <f t="shared" si="10"/>
        <v>54000</v>
      </c>
      <c r="CR33" s="36">
        <f t="shared" si="10"/>
        <v>1620</v>
      </c>
      <c r="CS33" s="36">
        <f t="shared" si="10"/>
        <v>0</v>
      </c>
      <c r="CT33" s="36">
        <f t="shared" si="10"/>
        <v>14400</v>
      </c>
      <c r="CU33" s="36">
        <f t="shared" si="10"/>
        <v>360000</v>
      </c>
      <c r="CV33" s="36">
        <f t="shared" si="10"/>
        <v>5600</v>
      </c>
      <c r="CW33" s="36">
        <f t="shared" si="10"/>
        <v>140000</v>
      </c>
      <c r="CX33" s="6">
        <f t="shared" si="11"/>
        <v>554000</v>
      </c>
      <c r="CY33" s="6">
        <f t="shared" si="11"/>
        <v>21620</v>
      </c>
      <c r="CZ33" s="6">
        <f t="shared" si="11"/>
        <v>0</v>
      </c>
      <c r="DA33" s="6">
        <f t="shared" si="11"/>
        <v>1620</v>
      </c>
    </row>
    <row r="34" spans="1:105" x14ac:dyDescent="0.2">
      <c r="A34" s="67">
        <v>1</v>
      </c>
      <c r="B34" s="49">
        <v>390.5</v>
      </c>
      <c r="C34" s="50">
        <v>402.9</v>
      </c>
      <c r="D34" s="50">
        <v>12.399999999999977</v>
      </c>
      <c r="E34" s="51" t="s">
        <v>8</v>
      </c>
      <c r="F34" s="51" t="s">
        <v>8</v>
      </c>
      <c r="G34" s="51" t="s">
        <v>8</v>
      </c>
      <c r="H34" s="51" t="s">
        <v>25</v>
      </c>
      <c r="I34" s="51" t="s">
        <v>8</v>
      </c>
      <c r="J34" s="51" t="s">
        <v>8</v>
      </c>
      <c r="K34" s="51" t="s">
        <v>8</v>
      </c>
      <c r="L34" s="51" t="s">
        <v>8</v>
      </c>
      <c r="M34" s="51" t="s">
        <v>8</v>
      </c>
      <c r="N34" s="51" t="s">
        <v>8</v>
      </c>
      <c r="O34" s="51" t="s">
        <v>8</v>
      </c>
      <c r="P34" s="51" t="s">
        <v>8</v>
      </c>
      <c r="Q34" s="51" t="s">
        <v>8</v>
      </c>
      <c r="R34" s="51" t="s">
        <v>8</v>
      </c>
      <c r="S34" s="51" t="s">
        <v>5</v>
      </c>
      <c r="T34" s="51" t="s">
        <v>8</v>
      </c>
      <c r="U34" s="51" t="s">
        <v>8</v>
      </c>
      <c r="V34" s="51" t="s">
        <v>8</v>
      </c>
      <c r="W34" s="51" t="s">
        <v>8</v>
      </c>
      <c r="X34" s="51" t="s">
        <v>8</v>
      </c>
      <c r="Y34" s="51" t="s">
        <v>8</v>
      </c>
      <c r="Z34" s="51" t="s">
        <v>8</v>
      </c>
      <c r="AA34" s="51" t="s">
        <v>8</v>
      </c>
      <c r="AB34" s="51" t="s">
        <v>8</v>
      </c>
      <c r="AC34" s="51" t="s">
        <v>8</v>
      </c>
      <c r="AD34" s="51" t="s">
        <v>5</v>
      </c>
      <c r="AE34" s="51" t="s">
        <v>8</v>
      </c>
      <c r="AF34" s="51" t="s">
        <v>8</v>
      </c>
      <c r="AG34" s="51" t="s">
        <v>8</v>
      </c>
      <c r="AH34" s="51" t="s">
        <v>8</v>
      </c>
      <c r="AI34" s="47" t="s">
        <v>53</v>
      </c>
      <c r="AJ34" s="54" t="str">
        <f>IF(E34="","",IF('Terceira Faixa'!B32="x",Obras!E34&amp;"*1,5",Obras!E34))</f>
        <v/>
      </c>
      <c r="AK34" s="54" t="str">
        <f>IF(F34="","",IF('Terceira Faixa'!C32="x",Obras!F34&amp;"*1,5",Obras!F34))</f>
        <v/>
      </c>
      <c r="AL34" s="54" t="str">
        <f>IF(G34="","",IF('Terceira Faixa'!D32="x",Obras!G34&amp;"*1,5",Obras!G34))</f>
        <v/>
      </c>
      <c r="AM34" s="54" t="str">
        <f>IF(H34="","",IF('Terceira Faixa'!E32="x",Obras!H34&amp;"*1,5",Obras!H34))</f>
        <v>HR7</v>
      </c>
      <c r="AN34" s="54" t="str">
        <f>IF(I34="","",IF('Terceira Faixa'!F32="x",Obras!I34&amp;"*1,5",Obras!I34))</f>
        <v/>
      </c>
      <c r="AO34" s="54" t="str">
        <f>IF(J34="","",IF('Terceira Faixa'!G32="x",Obras!J34&amp;"*1,5",Obras!J34))</f>
        <v/>
      </c>
      <c r="AP34" s="54" t="str">
        <f>IF(K34="","",IF('Terceira Faixa'!H32="x",Obras!K34&amp;"*1,5",Obras!K34))</f>
        <v/>
      </c>
      <c r="AQ34" s="54" t="str">
        <f>IF(L34="","",IF('Terceira Faixa'!I32="x",Obras!L34&amp;"*1,5",Obras!L34))</f>
        <v/>
      </c>
      <c r="AR34" s="54" t="str">
        <f>IF(M34="","",IF('Terceira Faixa'!J32="x",Obras!M34&amp;"*1,5",Obras!M34))</f>
        <v/>
      </c>
      <c r="AS34" s="54" t="str">
        <f>IF(N34="","",IF('Terceira Faixa'!K32="x",Obras!N34&amp;"*1,5",Obras!N34))</f>
        <v/>
      </c>
      <c r="AT34" s="54" t="str">
        <f>IF(O34="","",IF('Terceira Faixa'!L32="x",Obras!O34&amp;"*1,5",Obras!O34))</f>
        <v/>
      </c>
      <c r="AU34" s="54" t="str">
        <f>IF(P34="","",IF('Terceira Faixa'!M32="x",Obras!P34&amp;"*1,5",Obras!P34))</f>
        <v/>
      </c>
      <c r="AV34" s="54" t="str">
        <f>IF(Q34="","",IF('Terceira Faixa'!N32="x",Obras!Q34&amp;"*1,5",Obras!Q34))</f>
        <v/>
      </c>
      <c r="AW34" s="54" t="str">
        <f>IF(R34="","",IF('Terceira Faixa'!O32="x",Obras!R34&amp;"*1,5",Obras!R34))</f>
        <v/>
      </c>
      <c r="AX34" s="54" t="str">
        <f>IF(S34="","",IF('Terceira Faixa'!P32="x",Obras!S34&amp;"*1,5",Obras!S34))</f>
        <v>HR4</v>
      </c>
      <c r="AY34" s="54" t="str">
        <f>IF(T34="","",IF('Terceira Faixa'!Q32="x",Obras!T34&amp;"*1,5",Obras!T34))</f>
        <v/>
      </c>
      <c r="AZ34" s="54" t="str">
        <f>IF(U34="","",IF('Terceira Faixa'!R32="x",Obras!U34&amp;"*1,5",Obras!U34))</f>
        <v/>
      </c>
      <c r="BA34" s="54" t="str">
        <f>IF(V34="","",IF('Terceira Faixa'!S32="x",Obras!V34&amp;"*1,5",Obras!V34))</f>
        <v/>
      </c>
      <c r="BB34" s="54" t="str">
        <f>IF(W34="","",IF('Terceira Faixa'!T32="x",Obras!W34&amp;"*1,5",Obras!W34))</f>
        <v/>
      </c>
      <c r="BC34" s="54" t="str">
        <f>IF(X34="","",IF('Terceira Faixa'!U32="x",Obras!X34&amp;"*1,5",Obras!X34))</f>
        <v/>
      </c>
      <c r="BD34" s="54" t="str">
        <f>IF(Y34="","",IF('Terceira Faixa'!V32="x",Obras!Y34&amp;"*1,5",Obras!Y34))</f>
        <v/>
      </c>
      <c r="BE34" s="54" t="str">
        <f>IF(Z34="","",IF('Terceira Faixa'!W32="x",Obras!Z34&amp;"*1,5",Obras!Z34))</f>
        <v/>
      </c>
      <c r="BF34" s="54" t="str">
        <f>IF(AA34="","",IF('Terceira Faixa'!X32="x",Obras!AA34&amp;"*1,5",Obras!AA34))</f>
        <v/>
      </c>
      <c r="BG34" s="54" t="str">
        <f>IF(AB34="","",IF('Terceira Faixa'!Y32="x",Obras!AB34&amp;"*1,5",Obras!AB34))</f>
        <v/>
      </c>
      <c r="BH34" s="54" t="str">
        <f>IF(AC34="","",IF('Terceira Faixa'!Z32="x",Obras!AC34&amp;"*1,5",Obras!AC34))</f>
        <v/>
      </c>
      <c r="BI34" s="54" t="str">
        <f>IF(AD34="","",IF('Terceira Faixa'!AA32="x",Obras!AD34&amp;"*1,5",Obras!AD34))</f>
        <v>HR4</v>
      </c>
      <c r="BJ34" s="54" t="str">
        <f>IF(AE34="","",IF('Terceira Faixa'!AB32="x",Obras!AE34&amp;"*1,5",Obras!AE34))</f>
        <v/>
      </c>
      <c r="BK34" s="54" t="str">
        <f>IF(AF34="","",IF('Terceira Faixa'!AC32="x",Obras!AF34&amp;"*1,5",Obras!AF34))</f>
        <v/>
      </c>
      <c r="BL34" s="54" t="str">
        <f>IF(AG34="","",IF('Terceira Faixa'!AD32="x",Obras!AG34&amp;"*1,5",Obras!AG34))</f>
        <v/>
      </c>
      <c r="BM34" s="54" t="str">
        <f>IF(AH34="","",IF('Terceira Faixa'!AE32="x",Obras!AH34&amp;"*1,5",Obras!AH34))</f>
        <v/>
      </c>
      <c r="BN34" s="26">
        <f t="shared" si="6"/>
        <v>0</v>
      </c>
      <c r="BO34" s="26">
        <f t="shared" si="6"/>
        <v>24.799999999999955</v>
      </c>
      <c r="BP34" s="26">
        <f t="shared" si="6"/>
        <v>0</v>
      </c>
      <c r="BQ34" s="26">
        <f t="shared" si="6"/>
        <v>0</v>
      </c>
      <c r="BR34" s="36">
        <f t="shared" si="7"/>
        <v>0</v>
      </c>
      <c r="BS34" s="36">
        <f t="shared" si="7"/>
        <v>0</v>
      </c>
      <c r="BT34" s="36">
        <f t="shared" si="7"/>
        <v>0</v>
      </c>
      <c r="BU34" s="36">
        <f t="shared" si="7"/>
        <v>0</v>
      </c>
      <c r="BV34" s="36">
        <f t="shared" si="7"/>
        <v>0</v>
      </c>
      <c r="BW34" s="36">
        <f t="shared" si="7"/>
        <v>0</v>
      </c>
      <c r="BX34" s="36">
        <f t="shared" si="7"/>
        <v>0</v>
      </c>
      <c r="BY34" s="36">
        <f t="shared" si="7"/>
        <v>0</v>
      </c>
      <c r="BZ34" s="36">
        <f t="shared" si="8"/>
        <v>0</v>
      </c>
      <c r="CA34" s="36">
        <f t="shared" si="8"/>
        <v>0</v>
      </c>
      <c r="CB34" s="36">
        <f t="shared" si="8"/>
        <v>0</v>
      </c>
      <c r="CC34" s="36">
        <f t="shared" si="8"/>
        <v>0</v>
      </c>
      <c r="CD34" s="36">
        <f t="shared" si="8"/>
        <v>0</v>
      </c>
      <c r="CE34" s="36">
        <f t="shared" si="8"/>
        <v>0</v>
      </c>
      <c r="CF34" s="36">
        <f t="shared" si="8"/>
        <v>0</v>
      </c>
      <c r="CG34" s="36">
        <f t="shared" si="8"/>
        <v>0</v>
      </c>
      <c r="CH34" s="36">
        <f t="shared" si="9"/>
        <v>0</v>
      </c>
      <c r="CI34" s="36">
        <f t="shared" si="9"/>
        <v>0</v>
      </c>
      <c r="CJ34" s="36">
        <f t="shared" si="9"/>
        <v>0</v>
      </c>
      <c r="CK34" s="36">
        <f t="shared" si="9"/>
        <v>0</v>
      </c>
      <c r="CL34" s="36">
        <f t="shared" si="9"/>
        <v>0</v>
      </c>
      <c r="CM34" s="36">
        <f t="shared" si="9"/>
        <v>0</v>
      </c>
      <c r="CN34" s="36">
        <f t="shared" si="9"/>
        <v>0</v>
      </c>
      <c r="CO34" s="36">
        <f t="shared" si="9"/>
        <v>0</v>
      </c>
      <c r="CP34" s="36">
        <f t="shared" si="10"/>
        <v>1607.039999999997</v>
      </c>
      <c r="CQ34" s="36">
        <f t="shared" si="10"/>
        <v>53567.999999999898</v>
      </c>
      <c r="CR34" s="36">
        <f t="shared" si="10"/>
        <v>1607.039999999997</v>
      </c>
      <c r="CS34" s="36">
        <f t="shared" si="10"/>
        <v>0</v>
      </c>
      <c r="CT34" s="36">
        <f t="shared" si="10"/>
        <v>14284.799999999974</v>
      </c>
      <c r="CU34" s="36">
        <f t="shared" si="10"/>
        <v>357119.99999999936</v>
      </c>
      <c r="CV34" s="36">
        <f t="shared" si="10"/>
        <v>5555.1999999999898</v>
      </c>
      <c r="CW34" s="36">
        <f t="shared" si="10"/>
        <v>138879.99999999974</v>
      </c>
      <c r="CX34" s="6">
        <f t="shared" si="11"/>
        <v>549567.99999999895</v>
      </c>
      <c r="CY34" s="6">
        <f t="shared" si="11"/>
        <v>21447.039999999961</v>
      </c>
      <c r="CZ34" s="6">
        <f t="shared" si="11"/>
        <v>0</v>
      </c>
      <c r="DA34" s="6">
        <f t="shared" si="11"/>
        <v>1607.039999999997</v>
      </c>
    </row>
    <row r="35" spans="1:105" x14ac:dyDescent="0.2">
      <c r="A35" s="67">
        <v>1</v>
      </c>
      <c r="B35" s="49">
        <v>402.9</v>
      </c>
      <c r="C35" s="50">
        <v>421.8</v>
      </c>
      <c r="D35" s="50">
        <v>18.900000000000034</v>
      </c>
      <c r="E35" s="51" t="s">
        <v>8</v>
      </c>
      <c r="F35" s="51" t="s">
        <v>8</v>
      </c>
      <c r="G35" s="51" t="s">
        <v>8</v>
      </c>
      <c r="H35" s="51" t="s">
        <v>8</v>
      </c>
      <c r="I35" s="51" t="s">
        <v>5</v>
      </c>
      <c r="J35" s="51" t="s">
        <v>8</v>
      </c>
      <c r="K35" s="51" t="s">
        <v>8</v>
      </c>
      <c r="L35" s="51" t="s">
        <v>8</v>
      </c>
      <c r="M35" s="51" t="s">
        <v>8</v>
      </c>
      <c r="N35" s="51" t="s">
        <v>8</v>
      </c>
      <c r="O35" s="51" t="s">
        <v>4</v>
      </c>
      <c r="P35" s="51" t="s">
        <v>8</v>
      </c>
      <c r="Q35" s="51" t="s">
        <v>8</v>
      </c>
      <c r="R35" s="51" t="s">
        <v>8</v>
      </c>
      <c r="S35" s="51" t="s">
        <v>8</v>
      </c>
      <c r="T35" s="51" t="s">
        <v>8</v>
      </c>
      <c r="U35" s="51" t="s">
        <v>8</v>
      </c>
      <c r="V35" s="51" t="s">
        <v>5</v>
      </c>
      <c r="W35" s="51" t="s">
        <v>8</v>
      </c>
      <c r="X35" s="51" t="s">
        <v>8</v>
      </c>
      <c r="Y35" s="51" t="s">
        <v>8</v>
      </c>
      <c r="Z35" s="51" t="s">
        <v>8</v>
      </c>
      <c r="AA35" s="51" t="s">
        <v>8</v>
      </c>
      <c r="AB35" s="51" t="s">
        <v>8</v>
      </c>
      <c r="AC35" s="51" t="s">
        <v>8</v>
      </c>
      <c r="AD35" s="51" t="s">
        <v>5</v>
      </c>
      <c r="AE35" s="51" t="s">
        <v>8</v>
      </c>
      <c r="AF35" s="51" t="s">
        <v>8</v>
      </c>
      <c r="AG35" s="51" t="s">
        <v>8</v>
      </c>
      <c r="AH35" s="51" t="s">
        <v>5</v>
      </c>
      <c r="AI35" s="47" t="s">
        <v>54</v>
      </c>
      <c r="AJ35" s="54" t="str">
        <f>IF(E35="","",IF('Terceira Faixa'!B33="x",Obras!E35&amp;"*1,5",Obras!E35))</f>
        <v/>
      </c>
      <c r="AK35" s="54" t="str">
        <f>IF(F35="","",IF('Terceira Faixa'!C33="x",Obras!F35&amp;"*1,5",Obras!F35))</f>
        <v/>
      </c>
      <c r="AL35" s="54" t="str">
        <f>IF(G35="","",IF('Terceira Faixa'!D33="x",Obras!G35&amp;"*1,5",Obras!G35))</f>
        <v/>
      </c>
      <c r="AM35" s="54" t="str">
        <f>IF(H35="","",IF('Terceira Faixa'!E33="x",Obras!H35&amp;"*1,5",Obras!H35))</f>
        <v/>
      </c>
      <c r="AN35" s="54" t="str">
        <f>IF(I35="","",IF('Terceira Faixa'!F33="x",Obras!I35&amp;"*1,5",Obras!I35))</f>
        <v>HR4</v>
      </c>
      <c r="AO35" s="54" t="str">
        <f>IF(J35="","",IF('Terceira Faixa'!G33="x",Obras!J35&amp;"*1,5",Obras!J35))</f>
        <v/>
      </c>
      <c r="AP35" s="54" t="str">
        <f>IF(K35="","",IF('Terceira Faixa'!H33="x",Obras!K35&amp;"*1,5",Obras!K35))</f>
        <v/>
      </c>
      <c r="AQ35" s="54" t="str">
        <f>IF(L35="","",IF('Terceira Faixa'!I33="x",Obras!L35&amp;"*1,5",Obras!L35))</f>
        <v/>
      </c>
      <c r="AR35" s="54" t="str">
        <f>IF(M35="","",IF('Terceira Faixa'!J33="x",Obras!M35&amp;"*1,5",Obras!M35))</f>
        <v/>
      </c>
      <c r="AS35" s="54" t="str">
        <f>IF(N35="","",IF('Terceira Faixa'!K33="x",Obras!N35&amp;"*1,5",Obras!N35))</f>
        <v/>
      </c>
      <c r="AT35" s="54" t="str">
        <f>IF(O35="","",IF('Terceira Faixa'!L33="x",Obras!O35&amp;"*1,5",Obras!O35))</f>
        <v>Micro</v>
      </c>
      <c r="AU35" s="54" t="str">
        <f>IF(P35="","",IF('Terceira Faixa'!M33="x",Obras!P35&amp;"*1,5",Obras!P35))</f>
        <v/>
      </c>
      <c r="AV35" s="54" t="str">
        <f>IF(Q35="","",IF('Terceira Faixa'!N33="x",Obras!Q35&amp;"*1,5",Obras!Q35))</f>
        <v/>
      </c>
      <c r="AW35" s="54" t="str">
        <f>IF(R35="","",IF('Terceira Faixa'!O33="x",Obras!R35&amp;"*1,5",Obras!R35))</f>
        <v/>
      </c>
      <c r="AX35" s="54" t="str">
        <f>IF(S35="","",IF('Terceira Faixa'!P33="x",Obras!S35&amp;"*1,5",Obras!S35))</f>
        <v/>
      </c>
      <c r="AY35" s="54" t="str">
        <f>IF(T35="","",IF('Terceira Faixa'!Q33="x",Obras!T35&amp;"*1,5",Obras!T35))</f>
        <v/>
      </c>
      <c r="AZ35" s="54" t="str">
        <f>IF(U35="","",IF('Terceira Faixa'!R33="x",Obras!U35&amp;"*1,5",Obras!U35))</f>
        <v/>
      </c>
      <c r="BA35" s="54" t="str">
        <f>IF(V35="","",IF('Terceira Faixa'!S33="x",Obras!V35&amp;"*1,5",Obras!V35))</f>
        <v>HR4</v>
      </c>
      <c r="BB35" s="54" t="str">
        <f>IF(W35="","",IF('Terceira Faixa'!T33="x",Obras!W35&amp;"*1,5",Obras!W35))</f>
        <v/>
      </c>
      <c r="BC35" s="54" t="str">
        <f>IF(X35="","",IF('Terceira Faixa'!U33="x",Obras!X35&amp;"*1,5",Obras!X35))</f>
        <v/>
      </c>
      <c r="BD35" s="54" t="str">
        <f>IF(Y35="","",IF('Terceira Faixa'!V33="x",Obras!Y35&amp;"*1,5",Obras!Y35))</f>
        <v/>
      </c>
      <c r="BE35" s="54" t="str">
        <f>IF(Z35="","",IF('Terceira Faixa'!W33="x",Obras!Z35&amp;"*1,5",Obras!Z35))</f>
        <v/>
      </c>
      <c r="BF35" s="54" t="str">
        <f>IF(AA35="","",IF('Terceira Faixa'!X33="x",Obras!AA35&amp;"*1,5",Obras!AA35))</f>
        <v/>
      </c>
      <c r="BG35" s="54" t="str">
        <f>IF(AB35="","",IF('Terceira Faixa'!Y33="x",Obras!AB35&amp;"*1,5",Obras!AB35))</f>
        <v/>
      </c>
      <c r="BH35" s="54" t="str">
        <f>IF(AC35="","",IF('Terceira Faixa'!Z33="x",Obras!AC35&amp;"*1,5",Obras!AC35))</f>
        <v/>
      </c>
      <c r="BI35" s="54" t="str">
        <f>IF(AD35="","",IF('Terceira Faixa'!AA33="x",Obras!AD35&amp;"*1,5",Obras!AD35))</f>
        <v>HR4</v>
      </c>
      <c r="BJ35" s="54" t="str">
        <f>IF(AE35="","",IF('Terceira Faixa'!AB33="x",Obras!AE35&amp;"*1,5",Obras!AE35))</f>
        <v/>
      </c>
      <c r="BK35" s="54" t="str">
        <f>IF(AF35="","",IF('Terceira Faixa'!AC33="x",Obras!AF35&amp;"*1,5",Obras!AF35))</f>
        <v/>
      </c>
      <c r="BL35" s="54" t="str">
        <f>IF(AG35="","",IF('Terceira Faixa'!AD33="x",Obras!AG35&amp;"*1,5",Obras!AG35))</f>
        <v/>
      </c>
      <c r="BM35" s="54" t="str">
        <f>IF(AH35="","",IF('Terceira Faixa'!AE33="x",Obras!AH35&amp;"*1,5",Obras!AH35))</f>
        <v>HR4</v>
      </c>
      <c r="BN35" s="26">
        <f t="shared" si="6"/>
        <v>18.900000000000034</v>
      </c>
      <c r="BO35" s="26">
        <f t="shared" si="6"/>
        <v>56.700000000000102</v>
      </c>
      <c r="BP35" s="26">
        <f t="shared" si="6"/>
        <v>0</v>
      </c>
      <c r="BQ35" s="26">
        <f t="shared" si="6"/>
        <v>0</v>
      </c>
      <c r="BR35" s="36">
        <f t="shared" si="7"/>
        <v>1224.7200000000021</v>
      </c>
      <c r="BS35" s="36">
        <f t="shared" si="7"/>
        <v>40824.000000000073</v>
      </c>
      <c r="BT35" s="36">
        <f t="shared" si="7"/>
        <v>1224.7200000000021</v>
      </c>
      <c r="BU35" s="36">
        <f t="shared" si="7"/>
        <v>272160.00000000047</v>
      </c>
      <c r="BV35" s="36">
        <f t="shared" si="7"/>
        <v>0</v>
      </c>
      <c r="BW35" s="36">
        <f t="shared" si="7"/>
        <v>0</v>
      </c>
      <c r="BX35" s="36">
        <f t="shared" si="7"/>
        <v>0</v>
      </c>
      <c r="BY35" s="36">
        <f t="shared" si="7"/>
        <v>0</v>
      </c>
      <c r="BZ35" s="36">
        <f t="shared" si="8"/>
        <v>0</v>
      </c>
      <c r="CA35" s="36">
        <f t="shared" si="8"/>
        <v>0</v>
      </c>
      <c r="CB35" s="36">
        <f t="shared" si="8"/>
        <v>0</v>
      </c>
      <c r="CC35" s="36">
        <f t="shared" si="8"/>
        <v>0</v>
      </c>
      <c r="CD35" s="36">
        <f t="shared" si="8"/>
        <v>0</v>
      </c>
      <c r="CE35" s="36">
        <f t="shared" si="8"/>
        <v>0</v>
      </c>
      <c r="CF35" s="36">
        <f t="shared" si="8"/>
        <v>0</v>
      </c>
      <c r="CG35" s="36">
        <f t="shared" si="8"/>
        <v>0</v>
      </c>
      <c r="CH35" s="36">
        <f t="shared" si="9"/>
        <v>0</v>
      </c>
      <c r="CI35" s="36">
        <f t="shared" si="9"/>
        <v>0</v>
      </c>
      <c r="CJ35" s="36">
        <f t="shared" si="9"/>
        <v>0</v>
      </c>
      <c r="CK35" s="36">
        <f t="shared" si="9"/>
        <v>0</v>
      </c>
      <c r="CL35" s="36">
        <f t="shared" si="9"/>
        <v>0</v>
      </c>
      <c r="CM35" s="36">
        <f t="shared" si="9"/>
        <v>0</v>
      </c>
      <c r="CN35" s="36">
        <f t="shared" si="9"/>
        <v>0</v>
      </c>
      <c r="CO35" s="36">
        <f t="shared" si="9"/>
        <v>0</v>
      </c>
      <c r="CP35" s="36">
        <f t="shared" si="10"/>
        <v>3674.1600000000067</v>
      </c>
      <c r="CQ35" s="36">
        <f t="shared" si="10"/>
        <v>122472.00000000022</v>
      </c>
      <c r="CR35" s="36">
        <f t="shared" si="10"/>
        <v>3674.1600000000067</v>
      </c>
      <c r="CS35" s="36">
        <f t="shared" si="10"/>
        <v>0</v>
      </c>
      <c r="CT35" s="36">
        <f t="shared" si="10"/>
        <v>32659.200000000059</v>
      </c>
      <c r="CU35" s="36">
        <f t="shared" si="10"/>
        <v>816480.00000000151</v>
      </c>
      <c r="CV35" s="36">
        <f t="shared" si="10"/>
        <v>12700.800000000023</v>
      </c>
      <c r="CW35" s="36">
        <f t="shared" si="10"/>
        <v>317520.00000000058</v>
      </c>
      <c r="CX35" s="6">
        <f t="shared" si="11"/>
        <v>1297296.0000000023</v>
      </c>
      <c r="CY35" s="6">
        <f t="shared" si="11"/>
        <v>50258.880000000092</v>
      </c>
      <c r="CZ35" s="6">
        <f t="shared" si="11"/>
        <v>272160.00000000047</v>
      </c>
      <c r="DA35" s="6">
        <f t="shared" si="11"/>
        <v>4898.8800000000083</v>
      </c>
    </row>
    <row r="36" spans="1:105" x14ac:dyDescent="0.2">
      <c r="A36" s="67">
        <v>1</v>
      </c>
      <c r="B36" s="49">
        <v>421.8</v>
      </c>
      <c r="C36" s="50">
        <v>436.5</v>
      </c>
      <c r="D36" s="50">
        <v>14.699999999999989</v>
      </c>
      <c r="E36" s="51" t="s">
        <v>8</v>
      </c>
      <c r="F36" s="51" t="s">
        <v>8</v>
      </c>
      <c r="G36" s="51" t="s">
        <v>8</v>
      </c>
      <c r="H36" s="51" t="s">
        <v>8</v>
      </c>
      <c r="I36" s="51" t="s">
        <v>5</v>
      </c>
      <c r="J36" s="51" t="s">
        <v>8</v>
      </c>
      <c r="K36" s="51" t="s">
        <v>8</v>
      </c>
      <c r="L36" s="51" t="s">
        <v>8</v>
      </c>
      <c r="M36" s="51" t="s">
        <v>8</v>
      </c>
      <c r="N36" s="51" t="s">
        <v>8</v>
      </c>
      <c r="O36" s="51" t="s">
        <v>8</v>
      </c>
      <c r="P36" s="51" t="s">
        <v>8</v>
      </c>
      <c r="Q36" s="51" t="s">
        <v>5</v>
      </c>
      <c r="R36" s="51" t="s">
        <v>8</v>
      </c>
      <c r="S36" s="51" t="s">
        <v>8</v>
      </c>
      <c r="T36" s="51" t="s">
        <v>8</v>
      </c>
      <c r="U36" s="51" t="s">
        <v>8</v>
      </c>
      <c r="V36" s="51" t="s">
        <v>8</v>
      </c>
      <c r="W36" s="51" t="s">
        <v>8</v>
      </c>
      <c r="X36" s="51" t="s">
        <v>8</v>
      </c>
      <c r="Y36" s="51" t="s">
        <v>8</v>
      </c>
      <c r="Z36" s="51" t="s">
        <v>5</v>
      </c>
      <c r="AA36" s="51" t="s">
        <v>8</v>
      </c>
      <c r="AB36" s="51" t="s">
        <v>8</v>
      </c>
      <c r="AC36" s="51" t="s">
        <v>8</v>
      </c>
      <c r="AD36" s="51" t="s">
        <v>8</v>
      </c>
      <c r="AE36" s="51" t="s">
        <v>8</v>
      </c>
      <c r="AF36" s="51" t="s">
        <v>8</v>
      </c>
      <c r="AG36" s="51" t="s">
        <v>8</v>
      </c>
      <c r="AH36" s="51" t="s">
        <v>5</v>
      </c>
      <c r="AI36" s="47" t="s">
        <v>55</v>
      </c>
      <c r="AJ36" s="54" t="str">
        <f>IF(E36="","",IF('Terceira Faixa'!B34="x",Obras!E36&amp;"*1,5",Obras!E36))</f>
        <v/>
      </c>
      <c r="AK36" s="54" t="str">
        <f>IF(F36="","",IF('Terceira Faixa'!C34="x",Obras!F36&amp;"*1,5",Obras!F36))</f>
        <v/>
      </c>
      <c r="AL36" s="54" t="str">
        <f>IF(G36="","",IF('Terceira Faixa'!D34="x",Obras!G36&amp;"*1,5",Obras!G36))</f>
        <v/>
      </c>
      <c r="AM36" s="54" t="str">
        <f>IF(H36="","",IF('Terceira Faixa'!E34="x",Obras!H36&amp;"*1,5",Obras!H36))</f>
        <v/>
      </c>
      <c r="AN36" s="54" t="str">
        <f>IF(I36="","",IF('Terceira Faixa'!F34="x",Obras!I36&amp;"*1,5",Obras!I36))</f>
        <v>HR4</v>
      </c>
      <c r="AO36" s="54" t="str">
        <f>IF(J36="","",IF('Terceira Faixa'!G34="x",Obras!J36&amp;"*1,5",Obras!J36))</f>
        <v/>
      </c>
      <c r="AP36" s="54" t="str">
        <f>IF(K36="","",IF('Terceira Faixa'!H34="x",Obras!K36&amp;"*1,5",Obras!K36))</f>
        <v/>
      </c>
      <c r="AQ36" s="54" t="str">
        <f>IF(L36="","",IF('Terceira Faixa'!I34="x",Obras!L36&amp;"*1,5",Obras!L36))</f>
        <v/>
      </c>
      <c r="AR36" s="54" t="str">
        <f>IF(M36="","",IF('Terceira Faixa'!J34="x",Obras!M36&amp;"*1,5",Obras!M36))</f>
        <v/>
      </c>
      <c r="AS36" s="54" t="str">
        <f>IF(N36="","",IF('Terceira Faixa'!K34="x",Obras!N36&amp;"*1,5",Obras!N36))</f>
        <v/>
      </c>
      <c r="AT36" s="54" t="str">
        <f>IF(O36="","",IF('Terceira Faixa'!L34="x",Obras!O36&amp;"*1,5",Obras!O36))</f>
        <v/>
      </c>
      <c r="AU36" s="54" t="str">
        <f>IF(P36="","",IF('Terceira Faixa'!M34="x",Obras!P36&amp;"*1,5",Obras!P36))</f>
        <v/>
      </c>
      <c r="AV36" s="54" t="str">
        <f>IF(Q36="","",IF('Terceira Faixa'!N34="x",Obras!Q36&amp;"*1,5",Obras!Q36))</f>
        <v>HR4</v>
      </c>
      <c r="AW36" s="54" t="str">
        <f>IF(R36="","",IF('Terceira Faixa'!O34="x",Obras!R36&amp;"*1,5",Obras!R36))</f>
        <v/>
      </c>
      <c r="AX36" s="54" t="str">
        <f>IF(S36="","",IF('Terceira Faixa'!P34="x",Obras!S36&amp;"*1,5",Obras!S36))</f>
        <v/>
      </c>
      <c r="AY36" s="54" t="str">
        <f>IF(T36="","",IF('Terceira Faixa'!Q34="x",Obras!T36&amp;"*1,5",Obras!T36))</f>
        <v/>
      </c>
      <c r="AZ36" s="54" t="str">
        <f>IF(U36="","",IF('Terceira Faixa'!R34="x",Obras!U36&amp;"*1,5",Obras!U36))</f>
        <v/>
      </c>
      <c r="BA36" s="54" t="str">
        <f>IF(V36="","",IF('Terceira Faixa'!S34="x",Obras!V36&amp;"*1,5",Obras!V36))</f>
        <v/>
      </c>
      <c r="BB36" s="54" t="str">
        <f>IF(W36="","",IF('Terceira Faixa'!T34="x",Obras!W36&amp;"*1,5",Obras!W36))</f>
        <v/>
      </c>
      <c r="BC36" s="54" t="str">
        <f>IF(X36="","",IF('Terceira Faixa'!U34="x",Obras!X36&amp;"*1,5",Obras!X36))</f>
        <v/>
      </c>
      <c r="BD36" s="54" t="str">
        <f>IF(Y36="","",IF('Terceira Faixa'!V34="x",Obras!Y36&amp;"*1,5",Obras!Y36))</f>
        <v/>
      </c>
      <c r="BE36" s="54" t="str">
        <f>IF(Z36="","",IF('Terceira Faixa'!W34="x",Obras!Z36&amp;"*1,5",Obras!Z36))</f>
        <v>HR4</v>
      </c>
      <c r="BF36" s="54" t="str">
        <f>IF(AA36="","",IF('Terceira Faixa'!X34="x",Obras!AA36&amp;"*1,5",Obras!AA36))</f>
        <v/>
      </c>
      <c r="BG36" s="54" t="str">
        <f>IF(AB36="","",IF('Terceira Faixa'!Y34="x",Obras!AB36&amp;"*1,5",Obras!AB36))</f>
        <v/>
      </c>
      <c r="BH36" s="54" t="str">
        <f>IF(AC36="","",IF('Terceira Faixa'!Z34="x",Obras!AC36&amp;"*1,5",Obras!AC36))</f>
        <v/>
      </c>
      <c r="BI36" s="54" t="str">
        <f>IF(AD36="","",IF('Terceira Faixa'!AA34="x",Obras!AD36&amp;"*1,5",Obras!AD36))</f>
        <v/>
      </c>
      <c r="BJ36" s="54" t="str">
        <f>IF(AE36="","",IF('Terceira Faixa'!AB34="x",Obras!AE36&amp;"*1,5",Obras!AE36))</f>
        <v/>
      </c>
      <c r="BK36" s="54" t="str">
        <f>IF(AF36="","",IF('Terceira Faixa'!AC34="x",Obras!AF36&amp;"*1,5",Obras!AF36))</f>
        <v/>
      </c>
      <c r="BL36" s="54" t="str">
        <f>IF(AG36="","",IF('Terceira Faixa'!AD34="x",Obras!AG36&amp;"*1,5",Obras!AG36))</f>
        <v/>
      </c>
      <c r="BM36" s="54" t="str">
        <f>IF(AH36="","",IF('Terceira Faixa'!AE34="x",Obras!AH36&amp;"*1,5",Obras!AH36))</f>
        <v>HR4</v>
      </c>
      <c r="BN36" s="26">
        <f t="shared" si="6"/>
        <v>0</v>
      </c>
      <c r="BO36" s="26">
        <f t="shared" si="6"/>
        <v>44.099999999999966</v>
      </c>
      <c r="BP36" s="26">
        <f t="shared" si="6"/>
        <v>0</v>
      </c>
      <c r="BQ36" s="26">
        <f t="shared" si="6"/>
        <v>0</v>
      </c>
      <c r="BR36" s="36">
        <f t="shared" si="7"/>
        <v>0</v>
      </c>
      <c r="BS36" s="36">
        <f t="shared" si="7"/>
        <v>0</v>
      </c>
      <c r="BT36" s="36">
        <f t="shared" si="7"/>
        <v>0</v>
      </c>
      <c r="BU36" s="36">
        <f t="shared" si="7"/>
        <v>0</v>
      </c>
      <c r="BV36" s="36">
        <f t="shared" si="7"/>
        <v>0</v>
      </c>
      <c r="BW36" s="36">
        <f t="shared" si="7"/>
        <v>0</v>
      </c>
      <c r="BX36" s="36">
        <f t="shared" si="7"/>
        <v>0</v>
      </c>
      <c r="BY36" s="36">
        <f t="shared" si="7"/>
        <v>0</v>
      </c>
      <c r="BZ36" s="36">
        <f t="shared" si="8"/>
        <v>0</v>
      </c>
      <c r="CA36" s="36">
        <f t="shared" si="8"/>
        <v>0</v>
      </c>
      <c r="CB36" s="36">
        <f t="shared" si="8"/>
        <v>0</v>
      </c>
      <c r="CC36" s="36">
        <f t="shared" si="8"/>
        <v>0</v>
      </c>
      <c r="CD36" s="36">
        <f t="shared" si="8"/>
        <v>0</v>
      </c>
      <c r="CE36" s="36">
        <f t="shared" si="8"/>
        <v>0</v>
      </c>
      <c r="CF36" s="36">
        <f t="shared" si="8"/>
        <v>0</v>
      </c>
      <c r="CG36" s="36">
        <f t="shared" si="8"/>
        <v>0</v>
      </c>
      <c r="CH36" s="36">
        <f t="shared" si="9"/>
        <v>0</v>
      </c>
      <c r="CI36" s="36">
        <f t="shared" si="9"/>
        <v>0</v>
      </c>
      <c r="CJ36" s="36">
        <f t="shared" si="9"/>
        <v>0</v>
      </c>
      <c r="CK36" s="36">
        <f t="shared" si="9"/>
        <v>0</v>
      </c>
      <c r="CL36" s="36">
        <f t="shared" si="9"/>
        <v>0</v>
      </c>
      <c r="CM36" s="36">
        <f t="shared" si="9"/>
        <v>0</v>
      </c>
      <c r="CN36" s="36">
        <f t="shared" si="9"/>
        <v>0</v>
      </c>
      <c r="CO36" s="36">
        <f t="shared" si="9"/>
        <v>0</v>
      </c>
      <c r="CP36" s="36">
        <f t="shared" si="10"/>
        <v>2857.6799999999976</v>
      </c>
      <c r="CQ36" s="36">
        <f t="shared" si="10"/>
        <v>95255.999999999927</v>
      </c>
      <c r="CR36" s="36">
        <f t="shared" si="10"/>
        <v>2857.6799999999976</v>
      </c>
      <c r="CS36" s="36">
        <f t="shared" si="10"/>
        <v>0</v>
      </c>
      <c r="CT36" s="36">
        <f t="shared" si="10"/>
        <v>25401.59999999998</v>
      </c>
      <c r="CU36" s="36">
        <f t="shared" si="10"/>
        <v>635039.99999999953</v>
      </c>
      <c r="CV36" s="36">
        <f t="shared" si="10"/>
        <v>9878.3999999999924</v>
      </c>
      <c r="CW36" s="36">
        <f t="shared" si="10"/>
        <v>246959.9999999998</v>
      </c>
      <c r="CX36" s="6">
        <f t="shared" si="11"/>
        <v>977255.99999999919</v>
      </c>
      <c r="CY36" s="6">
        <f t="shared" si="11"/>
        <v>38137.679999999971</v>
      </c>
      <c r="CZ36" s="6">
        <f t="shared" si="11"/>
        <v>0</v>
      </c>
      <c r="DA36" s="6">
        <f t="shared" si="11"/>
        <v>2857.6799999999976</v>
      </c>
    </row>
    <row r="37" spans="1:105" x14ac:dyDescent="0.2">
      <c r="A37" s="67">
        <v>1</v>
      </c>
      <c r="B37" s="49">
        <v>503.7</v>
      </c>
      <c r="C37" s="50">
        <v>513</v>
      </c>
      <c r="D37" s="50">
        <v>9.3000000000000114</v>
      </c>
      <c r="E37" s="51" t="s">
        <v>8</v>
      </c>
      <c r="F37" s="51" t="s">
        <v>8</v>
      </c>
      <c r="G37" s="51" t="s">
        <v>25</v>
      </c>
      <c r="H37" s="51" t="s">
        <v>8</v>
      </c>
      <c r="I37" s="51" t="s">
        <v>8</v>
      </c>
      <c r="J37" s="51" t="s">
        <v>8</v>
      </c>
      <c r="K37" s="51" t="s">
        <v>8</v>
      </c>
      <c r="L37" s="51" t="s">
        <v>8</v>
      </c>
      <c r="M37" s="51" t="s">
        <v>8</v>
      </c>
      <c r="N37" s="51" t="s">
        <v>8</v>
      </c>
      <c r="O37" s="51" t="s">
        <v>8</v>
      </c>
      <c r="P37" s="51" t="s">
        <v>5</v>
      </c>
      <c r="Q37" s="51" t="s">
        <v>8</v>
      </c>
      <c r="R37" s="51" t="s">
        <v>8</v>
      </c>
      <c r="S37" s="51" t="s">
        <v>8</v>
      </c>
      <c r="T37" s="51" t="s">
        <v>8</v>
      </c>
      <c r="U37" s="51" t="s">
        <v>8</v>
      </c>
      <c r="V37" s="51" t="s">
        <v>8</v>
      </c>
      <c r="W37" s="51" t="s">
        <v>8</v>
      </c>
      <c r="X37" s="51" t="s">
        <v>8</v>
      </c>
      <c r="Y37" s="51" t="s">
        <v>5</v>
      </c>
      <c r="Z37" s="51" t="s">
        <v>8</v>
      </c>
      <c r="AA37" s="51" t="s">
        <v>8</v>
      </c>
      <c r="AB37" s="51" t="s">
        <v>8</v>
      </c>
      <c r="AC37" s="51" t="s">
        <v>8</v>
      </c>
      <c r="AD37" s="51" t="s">
        <v>8</v>
      </c>
      <c r="AE37" s="51" t="s">
        <v>8</v>
      </c>
      <c r="AF37" s="51" t="s">
        <v>8</v>
      </c>
      <c r="AG37" s="51" t="s">
        <v>8</v>
      </c>
      <c r="AH37" s="51" t="s">
        <v>5</v>
      </c>
      <c r="AI37" s="47" t="s">
        <v>68</v>
      </c>
      <c r="AJ37" s="54" t="str">
        <f>IF(E37="","",IF('Terceira Faixa'!B35="x",Obras!E37&amp;"*1,5",Obras!E37))</f>
        <v/>
      </c>
      <c r="AK37" s="54" t="str">
        <f>IF(F37="","",IF('Terceira Faixa'!C35="x",Obras!F37&amp;"*1,5",Obras!F37))</f>
        <v/>
      </c>
      <c r="AL37" s="54" t="str">
        <f>IF(G37="","",IF('Terceira Faixa'!D35="x",Obras!G37&amp;"*1,5",Obras!G37))</f>
        <v>HR7</v>
      </c>
      <c r="AM37" s="54" t="str">
        <f>IF(H37="","",IF('Terceira Faixa'!E35="x",Obras!H37&amp;"*1,5",Obras!H37))</f>
        <v/>
      </c>
      <c r="AN37" s="54" t="str">
        <f>IF(I37="","",IF('Terceira Faixa'!F35="x",Obras!I37&amp;"*1,5",Obras!I37))</f>
        <v/>
      </c>
      <c r="AO37" s="54" t="str">
        <f>IF(J37="","",IF('Terceira Faixa'!G35="x",Obras!J37&amp;"*1,5",Obras!J37))</f>
        <v/>
      </c>
      <c r="AP37" s="54" t="str">
        <f>IF(K37="","",IF('Terceira Faixa'!H35="x",Obras!K37&amp;"*1,5",Obras!K37))</f>
        <v/>
      </c>
      <c r="AQ37" s="54" t="str">
        <f>IF(L37="","",IF('Terceira Faixa'!I35="x",Obras!L37&amp;"*1,5",Obras!L37))</f>
        <v/>
      </c>
      <c r="AR37" s="54" t="str">
        <f>IF(M37="","",IF('Terceira Faixa'!J35="x",Obras!M37&amp;"*1,5",Obras!M37))</f>
        <v/>
      </c>
      <c r="AS37" s="54" t="str">
        <f>IF(N37="","",IF('Terceira Faixa'!K35="x",Obras!N37&amp;"*1,5",Obras!N37))</f>
        <v/>
      </c>
      <c r="AT37" s="54" t="str">
        <f>IF(O37="","",IF('Terceira Faixa'!L35="x",Obras!O37&amp;"*1,5",Obras!O37))</f>
        <v/>
      </c>
      <c r="AU37" s="54" t="str">
        <f>IF(P37="","",IF('Terceira Faixa'!M35="x",Obras!P37&amp;"*1,5",Obras!P37))</f>
        <v>HR4</v>
      </c>
      <c r="AV37" s="54" t="str">
        <f>IF(Q37="","",IF('Terceira Faixa'!N35="x",Obras!Q37&amp;"*1,5",Obras!Q37))</f>
        <v/>
      </c>
      <c r="AW37" s="54" t="str">
        <f>IF(R37="","",IF('Terceira Faixa'!O35="x",Obras!R37&amp;"*1,5",Obras!R37))</f>
        <v/>
      </c>
      <c r="AX37" s="54" t="str">
        <f>IF(S37="","",IF('Terceira Faixa'!P35="x",Obras!S37&amp;"*1,5",Obras!S37))</f>
        <v/>
      </c>
      <c r="AY37" s="54" t="str">
        <f>IF(T37="","",IF('Terceira Faixa'!Q35="x",Obras!T37&amp;"*1,5",Obras!T37))</f>
        <v/>
      </c>
      <c r="AZ37" s="54" t="str">
        <f>IF(U37="","",IF('Terceira Faixa'!R35="x",Obras!U37&amp;"*1,5",Obras!U37))</f>
        <v/>
      </c>
      <c r="BA37" s="54" t="str">
        <f>IF(V37="","",IF('Terceira Faixa'!S35="x",Obras!V37&amp;"*1,5",Obras!V37))</f>
        <v/>
      </c>
      <c r="BB37" s="54" t="str">
        <f>IF(W37="","",IF('Terceira Faixa'!T35="x",Obras!W37&amp;"*1,5",Obras!W37))</f>
        <v/>
      </c>
      <c r="BC37" s="54" t="str">
        <f>IF(X37="","",IF('Terceira Faixa'!U35="x",Obras!X37&amp;"*1,5",Obras!X37))</f>
        <v/>
      </c>
      <c r="BD37" s="54" t="str">
        <f>IF(Y37="","",IF('Terceira Faixa'!V35="x",Obras!Y37&amp;"*1,5",Obras!Y37))</f>
        <v>HR4</v>
      </c>
      <c r="BE37" s="54" t="str">
        <f>IF(Z37="","",IF('Terceira Faixa'!W35="x",Obras!Z37&amp;"*1,5",Obras!Z37))</f>
        <v/>
      </c>
      <c r="BF37" s="54" t="str">
        <f>IF(AA37="","",IF('Terceira Faixa'!X35="x",Obras!AA37&amp;"*1,5",Obras!AA37))</f>
        <v/>
      </c>
      <c r="BG37" s="54" t="str">
        <f>IF(AB37="","",IF('Terceira Faixa'!Y35="x",Obras!AB37&amp;"*1,5",Obras!AB37))</f>
        <v/>
      </c>
      <c r="BH37" s="54" t="str">
        <f>IF(AC37="","",IF('Terceira Faixa'!Z35="x",Obras!AC37&amp;"*1,5",Obras!AC37))</f>
        <v/>
      </c>
      <c r="BI37" s="54" t="str">
        <f>IF(AD37="","",IF('Terceira Faixa'!AA35="x",Obras!AD37&amp;"*1,5",Obras!AD37))</f>
        <v/>
      </c>
      <c r="BJ37" s="54" t="str">
        <f>IF(AE37="","",IF('Terceira Faixa'!AB35="x",Obras!AE37&amp;"*1,5",Obras!AE37))</f>
        <v/>
      </c>
      <c r="BK37" s="54" t="str">
        <f>IF(AF37="","",IF('Terceira Faixa'!AC35="x",Obras!AF37&amp;"*1,5",Obras!AF37))</f>
        <v/>
      </c>
      <c r="BL37" s="54" t="str">
        <f>IF(AG37="","",IF('Terceira Faixa'!AD35="x",Obras!AG37&amp;"*1,5",Obras!AG37))</f>
        <v/>
      </c>
      <c r="BM37" s="54" t="str">
        <f>IF(AH37="","",IF('Terceira Faixa'!AE35="x",Obras!AH37&amp;"*1,5",Obras!AH37))</f>
        <v>HR4</v>
      </c>
      <c r="BN37" s="26">
        <f t="shared" si="6"/>
        <v>0</v>
      </c>
      <c r="BO37" s="26">
        <f t="shared" si="6"/>
        <v>27.900000000000034</v>
      </c>
      <c r="BP37" s="26">
        <f t="shared" si="6"/>
        <v>0</v>
      </c>
      <c r="BQ37" s="26">
        <f t="shared" si="6"/>
        <v>0</v>
      </c>
      <c r="BR37" s="36">
        <f t="shared" si="7"/>
        <v>0</v>
      </c>
      <c r="BS37" s="36">
        <f t="shared" si="7"/>
        <v>0</v>
      </c>
      <c r="BT37" s="36">
        <f t="shared" si="7"/>
        <v>0</v>
      </c>
      <c r="BU37" s="36">
        <f t="shared" si="7"/>
        <v>0</v>
      </c>
      <c r="BV37" s="36">
        <f t="shared" si="7"/>
        <v>0</v>
      </c>
      <c r="BW37" s="36">
        <f t="shared" si="7"/>
        <v>0</v>
      </c>
      <c r="BX37" s="36">
        <f t="shared" si="7"/>
        <v>0</v>
      </c>
      <c r="BY37" s="36">
        <f t="shared" si="7"/>
        <v>0</v>
      </c>
      <c r="BZ37" s="36">
        <f t="shared" si="8"/>
        <v>0</v>
      </c>
      <c r="CA37" s="36">
        <f t="shared" si="8"/>
        <v>0</v>
      </c>
      <c r="CB37" s="36">
        <f t="shared" si="8"/>
        <v>0</v>
      </c>
      <c r="CC37" s="36">
        <f t="shared" si="8"/>
        <v>0</v>
      </c>
      <c r="CD37" s="36">
        <f t="shared" si="8"/>
        <v>0</v>
      </c>
      <c r="CE37" s="36">
        <f t="shared" si="8"/>
        <v>0</v>
      </c>
      <c r="CF37" s="36">
        <f t="shared" si="8"/>
        <v>0</v>
      </c>
      <c r="CG37" s="36">
        <f t="shared" si="8"/>
        <v>0</v>
      </c>
      <c r="CH37" s="36">
        <f t="shared" si="9"/>
        <v>0</v>
      </c>
      <c r="CI37" s="36">
        <f t="shared" si="9"/>
        <v>0</v>
      </c>
      <c r="CJ37" s="36">
        <f t="shared" si="9"/>
        <v>0</v>
      </c>
      <c r="CK37" s="36">
        <f t="shared" si="9"/>
        <v>0</v>
      </c>
      <c r="CL37" s="36">
        <f t="shared" si="9"/>
        <v>0</v>
      </c>
      <c r="CM37" s="36">
        <f t="shared" si="9"/>
        <v>0</v>
      </c>
      <c r="CN37" s="36">
        <f t="shared" si="9"/>
        <v>0</v>
      </c>
      <c r="CO37" s="36">
        <f t="shared" si="9"/>
        <v>0</v>
      </c>
      <c r="CP37" s="36">
        <f t="shared" si="10"/>
        <v>1807.9200000000021</v>
      </c>
      <c r="CQ37" s="36">
        <f t="shared" si="10"/>
        <v>60264.000000000073</v>
      </c>
      <c r="CR37" s="36">
        <f t="shared" si="10"/>
        <v>1807.9200000000021</v>
      </c>
      <c r="CS37" s="36">
        <f t="shared" si="10"/>
        <v>0</v>
      </c>
      <c r="CT37" s="36">
        <f t="shared" si="10"/>
        <v>16070.40000000002</v>
      </c>
      <c r="CU37" s="36">
        <f t="shared" si="10"/>
        <v>401760.00000000047</v>
      </c>
      <c r="CV37" s="36">
        <f t="shared" si="10"/>
        <v>6249.6000000000076</v>
      </c>
      <c r="CW37" s="36">
        <f t="shared" si="10"/>
        <v>156240.0000000002</v>
      </c>
      <c r="CX37" s="6">
        <f t="shared" si="11"/>
        <v>618264.0000000007</v>
      </c>
      <c r="CY37" s="6">
        <f t="shared" si="11"/>
        <v>24127.920000000027</v>
      </c>
      <c r="CZ37" s="6">
        <f t="shared" si="11"/>
        <v>0</v>
      </c>
      <c r="DA37" s="6">
        <f t="shared" si="11"/>
        <v>1807.9200000000021</v>
      </c>
    </row>
    <row r="38" spans="1:105" x14ac:dyDescent="0.2">
      <c r="A38" s="67">
        <v>1</v>
      </c>
      <c r="B38" s="49">
        <v>513</v>
      </c>
      <c r="C38" s="50">
        <v>515.70000000000005</v>
      </c>
      <c r="D38" s="50">
        <v>2.7000000000000455</v>
      </c>
      <c r="E38" s="51" t="s">
        <v>8</v>
      </c>
      <c r="F38" s="51" t="s">
        <v>8</v>
      </c>
      <c r="G38" s="51" t="s">
        <v>8</v>
      </c>
      <c r="H38" s="51" t="s">
        <v>8</v>
      </c>
      <c r="I38" s="51" t="s">
        <v>6</v>
      </c>
      <c r="J38" s="51" t="s">
        <v>8</v>
      </c>
      <c r="K38" s="51" t="s">
        <v>8</v>
      </c>
      <c r="L38" s="51" t="s">
        <v>8</v>
      </c>
      <c r="M38" s="51" t="s">
        <v>8</v>
      </c>
      <c r="N38" s="51" t="s">
        <v>8</v>
      </c>
      <c r="O38" s="51" t="s">
        <v>4</v>
      </c>
      <c r="P38" s="51" t="s">
        <v>8</v>
      </c>
      <c r="Q38" s="51" t="s">
        <v>8</v>
      </c>
      <c r="R38" s="51" t="s">
        <v>8</v>
      </c>
      <c r="S38" s="51" t="s">
        <v>8</v>
      </c>
      <c r="T38" s="51" t="s">
        <v>8</v>
      </c>
      <c r="U38" s="51" t="s">
        <v>8</v>
      </c>
      <c r="V38" s="51" t="s">
        <v>5</v>
      </c>
      <c r="W38" s="51" t="s">
        <v>8</v>
      </c>
      <c r="X38" s="51" t="s">
        <v>8</v>
      </c>
      <c r="Y38" s="51" t="s">
        <v>8</v>
      </c>
      <c r="Z38" s="51" t="s">
        <v>8</v>
      </c>
      <c r="AA38" s="51" t="s">
        <v>8</v>
      </c>
      <c r="AB38" s="51" t="s">
        <v>8</v>
      </c>
      <c r="AC38" s="51" t="s">
        <v>8</v>
      </c>
      <c r="AD38" s="51" t="s">
        <v>5</v>
      </c>
      <c r="AE38" s="51" t="s">
        <v>8</v>
      </c>
      <c r="AF38" s="51" t="s">
        <v>8</v>
      </c>
      <c r="AG38" s="51" t="s">
        <v>8</v>
      </c>
      <c r="AH38" s="51" t="s">
        <v>5</v>
      </c>
      <c r="AI38" s="47" t="s">
        <v>68</v>
      </c>
      <c r="AJ38" s="54" t="str">
        <f>IF(E38="","",IF('Terceira Faixa'!B36="x",Obras!E38&amp;"*1,5",Obras!E38))</f>
        <v/>
      </c>
      <c r="AK38" s="54" t="str">
        <f>IF(F38="","",IF('Terceira Faixa'!C36="x",Obras!F38&amp;"*1,5",Obras!F38))</f>
        <v/>
      </c>
      <c r="AL38" s="54" t="str">
        <f>IF(G38="","",IF('Terceira Faixa'!D36="x",Obras!G38&amp;"*1,5",Obras!G38))</f>
        <v/>
      </c>
      <c r="AM38" s="54" t="str">
        <f>IF(H38="","",IF('Terceira Faixa'!E36="x",Obras!H38&amp;"*1,5",Obras!H38))</f>
        <v/>
      </c>
      <c r="AN38" s="54" t="str">
        <f>IF(I38="","",IF('Terceira Faixa'!F36="x",Obras!I38&amp;"*1,5",Obras!I38))</f>
        <v>HR3</v>
      </c>
      <c r="AO38" s="54" t="str">
        <f>IF(J38="","",IF('Terceira Faixa'!G36="x",Obras!J38&amp;"*1,5",Obras!J38))</f>
        <v/>
      </c>
      <c r="AP38" s="54" t="str">
        <f>IF(K38="","",IF('Terceira Faixa'!H36="x",Obras!K38&amp;"*1,5",Obras!K38))</f>
        <v/>
      </c>
      <c r="AQ38" s="54" t="str">
        <f>IF(L38="","",IF('Terceira Faixa'!I36="x",Obras!L38&amp;"*1,5",Obras!L38))</f>
        <v/>
      </c>
      <c r="AR38" s="54" t="str">
        <f>IF(M38="","",IF('Terceira Faixa'!J36="x",Obras!M38&amp;"*1,5",Obras!M38))</f>
        <v/>
      </c>
      <c r="AS38" s="54" t="str">
        <f>IF(N38="","",IF('Terceira Faixa'!K36="x",Obras!N38&amp;"*1,5",Obras!N38))</f>
        <v/>
      </c>
      <c r="AT38" s="54" t="str">
        <f>IF(O38="","",IF('Terceira Faixa'!L36="x",Obras!O38&amp;"*1,5",Obras!O38))</f>
        <v>Micro</v>
      </c>
      <c r="AU38" s="54" t="str">
        <f>IF(P38="","",IF('Terceira Faixa'!M36="x",Obras!P38&amp;"*1,5",Obras!P38))</f>
        <v/>
      </c>
      <c r="AV38" s="54" t="str">
        <f>IF(Q38="","",IF('Terceira Faixa'!N36="x",Obras!Q38&amp;"*1,5",Obras!Q38))</f>
        <v/>
      </c>
      <c r="AW38" s="54" t="str">
        <f>IF(R38="","",IF('Terceira Faixa'!O36="x",Obras!R38&amp;"*1,5",Obras!R38))</f>
        <v/>
      </c>
      <c r="AX38" s="54" t="str">
        <f>IF(S38="","",IF('Terceira Faixa'!P36="x",Obras!S38&amp;"*1,5",Obras!S38))</f>
        <v/>
      </c>
      <c r="AY38" s="54" t="str">
        <f>IF(T38="","",IF('Terceira Faixa'!Q36="x",Obras!T38&amp;"*1,5",Obras!T38))</f>
        <v/>
      </c>
      <c r="AZ38" s="54" t="str">
        <f>IF(U38="","",IF('Terceira Faixa'!R36="x",Obras!U38&amp;"*1,5",Obras!U38))</f>
        <v/>
      </c>
      <c r="BA38" s="54" t="str">
        <f>IF(V38="","",IF('Terceira Faixa'!S36="x",Obras!V38&amp;"*1,5",Obras!V38))</f>
        <v>HR4</v>
      </c>
      <c r="BB38" s="54" t="str">
        <f>IF(W38="","",IF('Terceira Faixa'!T36="x",Obras!W38&amp;"*1,5",Obras!W38))</f>
        <v/>
      </c>
      <c r="BC38" s="54" t="str">
        <f>IF(X38="","",IF('Terceira Faixa'!U36="x",Obras!X38&amp;"*1,5",Obras!X38))</f>
        <v/>
      </c>
      <c r="BD38" s="54" t="str">
        <f>IF(Y38="","",IF('Terceira Faixa'!V36="x",Obras!Y38&amp;"*1,5",Obras!Y38))</f>
        <v/>
      </c>
      <c r="BE38" s="54" t="str">
        <f>IF(Z38="","",IF('Terceira Faixa'!W36="x",Obras!Z38&amp;"*1,5",Obras!Z38))</f>
        <v/>
      </c>
      <c r="BF38" s="54" t="str">
        <f>IF(AA38="","",IF('Terceira Faixa'!X36="x",Obras!AA38&amp;"*1,5",Obras!AA38))</f>
        <v/>
      </c>
      <c r="BG38" s="54" t="str">
        <f>IF(AB38="","",IF('Terceira Faixa'!Y36="x",Obras!AB38&amp;"*1,5",Obras!AB38))</f>
        <v/>
      </c>
      <c r="BH38" s="54" t="str">
        <f>IF(AC38="","",IF('Terceira Faixa'!Z36="x",Obras!AC38&amp;"*1,5",Obras!AC38))</f>
        <v/>
      </c>
      <c r="BI38" s="54" t="str">
        <f>IF(AD38="","",IF('Terceira Faixa'!AA36="x",Obras!AD38&amp;"*1,5",Obras!AD38))</f>
        <v>HR4</v>
      </c>
      <c r="BJ38" s="54" t="str">
        <f>IF(AE38="","",IF('Terceira Faixa'!AB36="x",Obras!AE38&amp;"*1,5",Obras!AE38))</f>
        <v/>
      </c>
      <c r="BK38" s="54" t="str">
        <f>IF(AF38="","",IF('Terceira Faixa'!AC36="x",Obras!AF38&amp;"*1,5",Obras!AF38))</f>
        <v/>
      </c>
      <c r="BL38" s="54" t="str">
        <f>IF(AG38="","",IF('Terceira Faixa'!AD36="x",Obras!AG38&amp;"*1,5",Obras!AG38))</f>
        <v/>
      </c>
      <c r="BM38" s="54" t="str">
        <f>IF(AH38="","",IF('Terceira Faixa'!AE36="x",Obras!AH38&amp;"*1,5",Obras!AH38))</f>
        <v>HR4</v>
      </c>
      <c r="BN38" s="26">
        <f t="shared" ref="BN38:BQ53" si="13">COUNTIF($AO38:$BM38,BN$4)*$D38</f>
        <v>2.7000000000000455</v>
      </c>
      <c r="BO38" s="26">
        <f t="shared" si="13"/>
        <v>8.1000000000001364</v>
      </c>
      <c r="BP38" s="26">
        <f t="shared" si="13"/>
        <v>0</v>
      </c>
      <c r="BQ38" s="26">
        <f t="shared" si="13"/>
        <v>0</v>
      </c>
      <c r="BR38" s="36">
        <f t="shared" ref="BR38:BY53" si="14">$BN38*BR$4*$A38</f>
        <v>174.96000000000294</v>
      </c>
      <c r="BS38" s="36">
        <f t="shared" si="14"/>
        <v>5832.0000000000982</v>
      </c>
      <c r="BT38" s="36">
        <f t="shared" si="14"/>
        <v>174.96000000000294</v>
      </c>
      <c r="BU38" s="36">
        <f t="shared" si="14"/>
        <v>38880.000000000655</v>
      </c>
      <c r="BV38" s="36">
        <f t="shared" si="14"/>
        <v>0</v>
      </c>
      <c r="BW38" s="36">
        <f t="shared" si="14"/>
        <v>0</v>
      </c>
      <c r="BX38" s="36">
        <f t="shared" si="14"/>
        <v>0</v>
      </c>
      <c r="BY38" s="36">
        <f t="shared" si="14"/>
        <v>0</v>
      </c>
      <c r="BZ38" s="36">
        <f t="shared" ref="BZ38:CG53" si="15">$BP38*BZ$4*$A38</f>
        <v>0</v>
      </c>
      <c r="CA38" s="36">
        <f t="shared" si="15"/>
        <v>0</v>
      </c>
      <c r="CB38" s="36">
        <f t="shared" si="15"/>
        <v>0</v>
      </c>
      <c r="CC38" s="36">
        <f t="shared" si="15"/>
        <v>0</v>
      </c>
      <c r="CD38" s="36">
        <f t="shared" si="15"/>
        <v>0</v>
      </c>
      <c r="CE38" s="36">
        <f t="shared" si="15"/>
        <v>0</v>
      </c>
      <c r="CF38" s="36">
        <f t="shared" si="15"/>
        <v>0</v>
      </c>
      <c r="CG38" s="36">
        <f t="shared" si="15"/>
        <v>0</v>
      </c>
      <c r="CH38" s="36">
        <f t="shared" ref="CH38:CO53" si="16">$BQ38*CH$4*$A38</f>
        <v>0</v>
      </c>
      <c r="CI38" s="36">
        <f t="shared" si="16"/>
        <v>0</v>
      </c>
      <c r="CJ38" s="36">
        <f t="shared" si="16"/>
        <v>0</v>
      </c>
      <c r="CK38" s="36">
        <f t="shared" si="16"/>
        <v>0</v>
      </c>
      <c r="CL38" s="36">
        <f t="shared" si="16"/>
        <v>0</v>
      </c>
      <c r="CM38" s="36">
        <f t="shared" si="16"/>
        <v>0</v>
      </c>
      <c r="CN38" s="36">
        <f t="shared" si="16"/>
        <v>0</v>
      </c>
      <c r="CO38" s="36">
        <f t="shared" si="16"/>
        <v>0</v>
      </c>
      <c r="CP38" s="36">
        <f t="shared" ref="CP38:CW53" si="17">$BO38*CP$4*$A38</f>
        <v>524.88000000000886</v>
      </c>
      <c r="CQ38" s="36">
        <f t="shared" si="17"/>
        <v>17496.000000000295</v>
      </c>
      <c r="CR38" s="36">
        <f t="shared" si="17"/>
        <v>524.88000000000886</v>
      </c>
      <c r="CS38" s="36">
        <f t="shared" si="17"/>
        <v>0</v>
      </c>
      <c r="CT38" s="36">
        <f t="shared" si="17"/>
        <v>4665.6000000000786</v>
      </c>
      <c r="CU38" s="36">
        <f t="shared" si="17"/>
        <v>116640.00000000196</v>
      </c>
      <c r="CV38" s="36">
        <f t="shared" si="17"/>
        <v>1814.4000000000306</v>
      </c>
      <c r="CW38" s="36">
        <f t="shared" si="17"/>
        <v>45360.000000000764</v>
      </c>
      <c r="CX38" s="6">
        <f t="shared" si="11"/>
        <v>185328.00000000311</v>
      </c>
      <c r="CY38" s="6">
        <f t="shared" si="11"/>
        <v>7179.8400000001211</v>
      </c>
      <c r="CZ38" s="6">
        <f t="shared" si="11"/>
        <v>38880.000000000655</v>
      </c>
      <c r="DA38" s="6">
        <f t="shared" si="11"/>
        <v>699.84000000001174</v>
      </c>
    </row>
    <row r="39" spans="1:105" x14ac:dyDescent="0.2">
      <c r="A39" s="67">
        <v>1</v>
      </c>
      <c r="B39" s="49">
        <v>515.70000000000005</v>
      </c>
      <c r="C39" s="50">
        <v>531.20000000000005</v>
      </c>
      <c r="D39" s="50">
        <v>15.5</v>
      </c>
      <c r="E39" s="51" t="s">
        <v>8</v>
      </c>
      <c r="F39" s="51" t="s">
        <v>27</v>
      </c>
      <c r="G39" s="51" t="s">
        <v>8</v>
      </c>
      <c r="H39" s="51" t="s">
        <v>8</v>
      </c>
      <c r="I39" s="51" t="s">
        <v>8</v>
      </c>
      <c r="J39" s="51" t="s">
        <v>8</v>
      </c>
      <c r="K39" s="51" t="s">
        <v>8</v>
      </c>
      <c r="L39" s="51" t="s">
        <v>8</v>
      </c>
      <c r="M39" s="51" t="s">
        <v>8</v>
      </c>
      <c r="N39" s="51" t="s">
        <v>5</v>
      </c>
      <c r="O39" s="51" t="s">
        <v>8</v>
      </c>
      <c r="P39" s="51" t="s">
        <v>8</v>
      </c>
      <c r="Q39" s="51" t="s">
        <v>8</v>
      </c>
      <c r="R39" s="51" t="s">
        <v>8</v>
      </c>
      <c r="S39" s="51" t="s">
        <v>8</v>
      </c>
      <c r="T39" s="51" t="s">
        <v>8</v>
      </c>
      <c r="U39" s="51" t="s">
        <v>8</v>
      </c>
      <c r="V39" s="51" t="s">
        <v>8</v>
      </c>
      <c r="W39" s="51" t="s">
        <v>5</v>
      </c>
      <c r="X39" s="51" t="s">
        <v>8</v>
      </c>
      <c r="Y39" s="51" t="s">
        <v>8</v>
      </c>
      <c r="Z39" s="51" t="s">
        <v>8</v>
      </c>
      <c r="AA39" s="51" t="s">
        <v>8</v>
      </c>
      <c r="AB39" s="51" t="s">
        <v>8</v>
      </c>
      <c r="AC39" s="51" t="s">
        <v>8</v>
      </c>
      <c r="AD39" s="51" t="s">
        <v>8</v>
      </c>
      <c r="AE39" s="51" t="s">
        <v>8</v>
      </c>
      <c r="AF39" s="51" t="s">
        <v>5</v>
      </c>
      <c r="AG39" s="51" t="s">
        <v>8</v>
      </c>
      <c r="AH39" s="51" t="s">
        <v>8</v>
      </c>
      <c r="AI39" s="47" t="s">
        <v>68</v>
      </c>
      <c r="AJ39" s="54" t="str">
        <f>IF(E39="","",IF('Terceira Faixa'!B37="x",Obras!E39&amp;"*1,5",Obras!E39))</f>
        <v/>
      </c>
      <c r="AK39" s="54" t="str">
        <f>IF(F39="","",IF('Terceira Faixa'!C37="x",Obras!F39&amp;"*1,5",Obras!F39))</f>
        <v>HR8</v>
      </c>
      <c r="AL39" s="54" t="str">
        <f>IF(G39="","",IF('Terceira Faixa'!D37="x",Obras!G39&amp;"*1,5",Obras!G39))</f>
        <v/>
      </c>
      <c r="AM39" s="54" t="str">
        <f>IF(H39="","",IF('Terceira Faixa'!E37="x",Obras!H39&amp;"*1,5",Obras!H39))</f>
        <v/>
      </c>
      <c r="AN39" s="54" t="str">
        <f>IF(I39="","",IF('Terceira Faixa'!F37="x",Obras!I39&amp;"*1,5",Obras!I39))</f>
        <v/>
      </c>
      <c r="AO39" s="54" t="str">
        <f>IF(J39="","",IF('Terceira Faixa'!G37="x",Obras!J39&amp;"*1,5",Obras!J39))</f>
        <v/>
      </c>
      <c r="AP39" s="54" t="str">
        <f>IF(K39="","",IF('Terceira Faixa'!H37="x",Obras!K39&amp;"*1,5",Obras!K39))</f>
        <v/>
      </c>
      <c r="AQ39" s="54" t="str">
        <f>IF(L39="","",IF('Terceira Faixa'!I37="x",Obras!L39&amp;"*1,5",Obras!L39))</f>
        <v/>
      </c>
      <c r="AR39" s="54" t="str">
        <f>IF(M39="","",IF('Terceira Faixa'!J37="x",Obras!M39&amp;"*1,5",Obras!M39))</f>
        <v/>
      </c>
      <c r="AS39" s="54" t="str">
        <f>IF(N39="","",IF('Terceira Faixa'!K37="x",Obras!N39&amp;"*1,5",Obras!N39))</f>
        <v>HR4</v>
      </c>
      <c r="AT39" s="54" t="str">
        <f>IF(O39="","",IF('Terceira Faixa'!L37="x",Obras!O39&amp;"*1,5",Obras!O39))</f>
        <v/>
      </c>
      <c r="AU39" s="54" t="str">
        <f>IF(P39="","",IF('Terceira Faixa'!M37="x",Obras!P39&amp;"*1,5",Obras!P39))</f>
        <v/>
      </c>
      <c r="AV39" s="54" t="str">
        <f>IF(Q39="","",IF('Terceira Faixa'!N37="x",Obras!Q39&amp;"*1,5",Obras!Q39))</f>
        <v/>
      </c>
      <c r="AW39" s="54" t="str">
        <f>IF(R39="","",IF('Terceira Faixa'!O37="x",Obras!R39&amp;"*1,5",Obras!R39))</f>
        <v/>
      </c>
      <c r="AX39" s="54" t="str">
        <f>IF(S39="","",IF('Terceira Faixa'!P37="x",Obras!S39&amp;"*1,5",Obras!S39))</f>
        <v/>
      </c>
      <c r="AY39" s="54" t="str">
        <f>IF(T39="","",IF('Terceira Faixa'!Q37="x",Obras!T39&amp;"*1,5",Obras!T39))</f>
        <v/>
      </c>
      <c r="AZ39" s="54" t="str">
        <f>IF(U39="","",IF('Terceira Faixa'!R37="x",Obras!U39&amp;"*1,5",Obras!U39))</f>
        <v/>
      </c>
      <c r="BA39" s="54" t="str">
        <f>IF(V39="","",IF('Terceira Faixa'!S37="x",Obras!V39&amp;"*1,5",Obras!V39))</f>
        <v/>
      </c>
      <c r="BB39" s="54" t="str">
        <f>IF(W39="","",IF('Terceira Faixa'!T37="x",Obras!W39&amp;"*1,5",Obras!W39))</f>
        <v>HR4</v>
      </c>
      <c r="BC39" s="54" t="str">
        <f>IF(X39="","",IF('Terceira Faixa'!U37="x",Obras!X39&amp;"*1,5",Obras!X39))</f>
        <v/>
      </c>
      <c r="BD39" s="54" t="str">
        <f>IF(Y39="","",IF('Terceira Faixa'!V37="x",Obras!Y39&amp;"*1,5",Obras!Y39))</f>
        <v/>
      </c>
      <c r="BE39" s="54" t="str">
        <f>IF(Z39="","",IF('Terceira Faixa'!W37="x",Obras!Z39&amp;"*1,5",Obras!Z39))</f>
        <v/>
      </c>
      <c r="BF39" s="54" t="str">
        <f>IF(AA39="","",IF('Terceira Faixa'!X37="x",Obras!AA39&amp;"*1,5",Obras!AA39))</f>
        <v/>
      </c>
      <c r="BG39" s="54" t="str">
        <f>IF(AB39="","",IF('Terceira Faixa'!Y37="x",Obras!AB39&amp;"*1,5",Obras!AB39))</f>
        <v/>
      </c>
      <c r="BH39" s="54" t="str">
        <f>IF(AC39="","",IF('Terceira Faixa'!Z37="x",Obras!AC39&amp;"*1,5",Obras!AC39))</f>
        <v/>
      </c>
      <c r="BI39" s="54" t="str">
        <f>IF(AD39="","",IF('Terceira Faixa'!AA37="x",Obras!AD39&amp;"*1,5",Obras!AD39))</f>
        <v/>
      </c>
      <c r="BJ39" s="54" t="str">
        <f>IF(AE39="","",IF('Terceira Faixa'!AB37="x",Obras!AE39&amp;"*1,5",Obras!AE39))</f>
        <v/>
      </c>
      <c r="BK39" s="54" t="str">
        <f>IF(AF39="","",IF('Terceira Faixa'!AC37="x",Obras!AF39&amp;"*1,5",Obras!AF39))</f>
        <v>HR4</v>
      </c>
      <c r="BL39" s="54" t="str">
        <f>IF(AG39="","",IF('Terceira Faixa'!AD37="x",Obras!AG39&amp;"*1,5",Obras!AG39))</f>
        <v/>
      </c>
      <c r="BM39" s="54" t="str">
        <f>IF(AH39="","",IF('Terceira Faixa'!AE37="x",Obras!AH39&amp;"*1,5",Obras!AH39))</f>
        <v/>
      </c>
      <c r="BN39" s="26">
        <f t="shared" si="13"/>
        <v>0</v>
      </c>
      <c r="BO39" s="26">
        <f t="shared" si="13"/>
        <v>46.5</v>
      </c>
      <c r="BP39" s="26">
        <f t="shared" si="13"/>
        <v>0</v>
      </c>
      <c r="BQ39" s="26">
        <f t="shared" si="13"/>
        <v>0</v>
      </c>
      <c r="BR39" s="36">
        <f t="shared" si="14"/>
        <v>0</v>
      </c>
      <c r="BS39" s="36">
        <f t="shared" si="14"/>
        <v>0</v>
      </c>
      <c r="BT39" s="36">
        <f t="shared" si="14"/>
        <v>0</v>
      </c>
      <c r="BU39" s="36">
        <f t="shared" si="14"/>
        <v>0</v>
      </c>
      <c r="BV39" s="36">
        <f t="shared" si="14"/>
        <v>0</v>
      </c>
      <c r="BW39" s="36">
        <f t="shared" si="14"/>
        <v>0</v>
      </c>
      <c r="BX39" s="36">
        <f t="shared" si="14"/>
        <v>0</v>
      </c>
      <c r="BY39" s="36">
        <f t="shared" si="14"/>
        <v>0</v>
      </c>
      <c r="BZ39" s="36">
        <f t="shared" si="15"/>
        <v>0</v>
      </c>
      <c r="CA39" s="36">
        <f t="shared" si="15"/>
        <v>0</v>
      </c>
      <c r="CB39" s="36">
        <f t="shared" si="15"/>
        <v>0</v>
      </c>
      <c r="CC39" s="36">
        <f t="shared" si="15"/>
        <v>0</v>
      </c>
      <c r="CD39" s="36">
        <f t="shared" si="15"/>
        <v>0</v>
      </c>
      <c r="CE39" s="36">
        <f t="shared" si="15"/>
        <v>0</v>
      </c>
      <c r="CF39" s="36">
        <f t="shared" si="15"/>
        <v>0</v>
      </c>
      <c r="CG39" s="36">
        <f t="shared" si="15"/>
        <v>0</v>
      </c>
      <c r="CH39" s="36">
        <f t="shared" si="16"/>
        <v>0</v>
      </c>
      <c r="CI39" s="36">
        <f t="shared" si="16"/>
        <v>0</v>
      </c>
      <c r="CJ39" s="36">
        <f t="shared" si="16"/>
        <v>0</v>
      </c>
      <c r="CK39" s="36">
        <f t="shared" si="16"/>
        <v>0</v>
      </c>
      <c r="CL39" s="36">
        <f t="shared" si="16"/>
        <v>0</v>
      </c>
      <c r="CM39" s="36">
        <f t="shared" si="16"/>
        <v>0</v>
      </c>
      <c r="CN39" s="36">
        <f t="shared" si="16"/>
        <v>0</v>
      </c>
      <c r="CO39" s="36">
        <f t="shared" si="16"/>
        <v>0</v>
      </c>
      <c r="CP39" s="36">
        <f t="shared" si="17"/>
        <v>3013.2</v>
      </c>
      <c r="CQ39" s="36">
        <f t="shared" si="17"/>
        <v>100440</v>
      </c>
      <c r="CR39" s="36">
        <f t="shared" si="17"/>
        <v>3013.2</v>
      </c>
      <c r="CS39" s="36">
        <f t="shared" si="17"/>
        <v>0</v>
      </c>
      <c r="CT39" s="36">
        <f t="shared" si="17"/>
        <v>26784</v>
      </c>
      <c r="CU39" s="36">
        <f t="shared" si="17"/>
        <v>669600</v>
      </c>
      <c r="CV39" s="36">
        <f t="shared" si="17"/>
        <v>10416</v>
      </c>
      <c r="CW39" s="36">
        <f t="shared" si="17"/>
        <v>260400</v>
      </c>
      <c r="CX39" s="6">
        <f t="shared" ref="CX39:DA54" si="18">SUMIF($BR$2:$CW$2,CX$4,$BR39:$CW39)</f>
        <v>1030440</v>
      </c>
      <c r="CY39" s="6">
        <f t="shared" si="18"/>
        <v>40213.199999999997</v>
      </c>
      <c r="CZ39" s="6">
        <f t="shared" si="18"/>
        <v>0</v>
      </c>
      <c r="DA39" s="6">
        <f t="shared" si="18"/>
        <v>3013.2</v>
      </c>
    </row>
    <row r="40" spans="1:105" x14ac:dyDescent="0.2">
      <c r="A40" s="67">
        <v>1</v>
      </c>
      <c r="B40" s="49">
        <v>531.20000000000005</v>
      </c>
      <c r="C40" s="50">
        <v>533.20000000000005</v>
      </c>
      <c r="D40" s="50">
        <v>2</v>
      </c>
      <c r="E40" s="51" t="s">
        <v>8</v>
      </c>
      <c r="F40" s="51" t="s">
        <v>7</v>
      </c>
      <c r="G40" s="51" t="s">
        <v>8</v>
      </c>
      <c r="H40" s="51" t="s">
        <v>8</v>
      </c>
      <c r="I40" s="51" t="s">
        <v>8</v>
      </c>
      <c r="J40" s="51" t="s">
        <v>8</v>
      </c>
      <c r="K40" s="51" t="s">
        <v>8</v>
      </c>
      <c r="L40" s="51" t="s">
        <v>8</v>
      </c>
      <c r="M40" s="51" t="s">
        <v>8</v>
      </c>
      <c r="N40" s="51" t="s">
        <v>8</v>
      </c>
      <c r="O40" s="51" t="s">
        <v>5</v>
      </c>
      <c r="P40" s="51" t="s">
        <v>8</v>
      </c>
      <c r="Q40" s="51" t="s">
        <v>8</v>
      </c>
      <c r="R40" s="51" t="s">
        <v>8</v>
      </c>
      <c r="S40" s="51" t="s">
        <v>8</v>
      </c>
      <c r="T40" s="51" t="s">
        <v>8</v>
      </c>
      <c r="U40" s="51" t="s">
        <v>8</v>
      </c>
      <c r="V40" s="51" t="s">
        <v>8</v>
      </c>
      <c r="W40" s="51" t="s">
        <v>8</v>
      </c>
      <c r="X40" s="51" t="s">
        <v>8</v>
      </c>
      <c r="Y40" s="51" t="s">
        <v>8</v>
      </c>
      <c r="Z40" s="51" t="s">
        <v>5</v>
      </c>
      <c r="AA40" s="51" t="s">
        <v>8</v>
      </c>
      <c r="AB40" s="51" t="s">
        <v>8</v>
      </c>
      <c r="AC40" s="51" t="s">
        <v>8</v>
      </c>
      <c r="AD40" s="51" t="s">
        <v>8</v>
      </c>
      <c r="AE40" s="51" t="s">
        <v>8</v>
      </c>
      <c r="AF40" s="51" t="s">
        <v>8</v>
      </c>
      <c r="AG40" s="51" t="s">
        <v>8</v>
      </c>
      <c r="AH40" s="51" t="s">
        <v>5</v>
      </c>
      <c r="AI40" s="47" t="s">
        <v>68</v>
      </c>
      <c r="AJ40" s="54" t="str">
        <f>IF(E40="","",IF('Terceira Faixa'!B38="x",Obras!E40&amp;"*1,5",Obras!E40))</f>
        <v/>
      </c>
      <c r="AK40" s="54" t="str">
        <f>IF(F40="","",IF('Terceira Faixa'!C38="x",Obras!F40&amp;"*1,5",Obras!F40))</f>
        <v>REC</v>
      </c>
      <c r="AL40" s="54" t="str">
        <f>IF(G40="","",IF('Terceira Faixa'!D38="x",Obras!G40&amp;"*1,5",Obras!G40))</f>
        <v/>
      </c>
      <c r="AM40" s="54" t="str">
        <f>IF(H40="","",IF('Terceira Faixa'!E38="x",Obras!H40&amp;"*1,5",Obras!H40))</f>
        <v/>
      </c>
      <c r="AN40" s="54" t="str">
        <f>IF(I40="","",IF('Terceira Faixa'!F38="x",Obras!I40&amp;"*1,5",Obras!I40))</f>
        <v/>
      </c>
      <c r="AO40" s="54" t="str">
        <f>IF(J40="","",IF('Terceira Faixa'!G38="x",Obras!J40&amp;"*1,5",Obras!J40))</f>
        <v/>
      </c>
      <c r="AP40" s="54" t="str">
        <f>IF(K40="","",IF('Terceira Faixa'!H38="x",Obras!K40&amp;"*1,5",Obras!K40))</f>
        <v/>
      </c>
      <c r="AQ40" s="54" t="str">
        <f>IF(L40="","",IF('Terceira Faixa'!I38="x",Obras!L40&amp;"*1,5",Obras!L40))</f>
        <v/>
      </c>
      <c r="AR40" s="54" t="str">
        <f>IF(M40="","",IF('Terceira Faixa'!J38="x",Obras!M40&amp;"*1,5",Obras!M40))</f>
        <v/>
      </c>
      <c r="AS40" s="54" t="str">
        <f>IF(N40="","",IF('Terceira Faixa'!K38="x",Obras!N40&amp;"*1,5",Obras!N40))</f>
        <v/>
      </c>
      <c r="AT40" s="54" t="str">
        <f>IF(O40="","",IF('Terceira Faixa'!L38="x",Obras!O40&amp;"*1,5",Obras!O40))</f>
        <v>HR4</v>
      </c>
      <c r="AU40" s="54" t="str">
        <f>IF(P40="","",IF('Terceira Faixa'!M38="x",Obras!P40&amp;"*1,5",Obras!P40))</f>
        <v/>
      </c>
      <c r="AV40" s="54" t="str">
        <f>IF(Q40="","",IF('Terceira Faixa'!N38="x",Obras!Q40&amp;"*1,5",Obras!Q40))</f>
        <v/>
      </c>
      <c r="AW40" s="54" t="str">
        <f>IF(R40="","",IF('Terceira Faixa'!O38="x",Obras!R40&amp;"*1,5",Obras!R40))</f>
        <v/>
      </c>
      <c r="AX40" s="54" t="str">
        <f>IF(S40="","",IF('Terceira Faixa'!P38="x",Obras!S40&amp;"*1,5",Obras!S40))</f>
        <v/>
      </c>
      <c r="AY40" s="54" t="str">
        <f>IF(T40="","",IF('Terceira Faixa'!Q38="x",Obras!T40&amp;"*1,5",Obras!T40))</f>
        <v/>
      </c>
      <c r="AZ40" s="54" t="str">
        <f>IF(U40="","",IF('Terceira Faixa'!R38="x",Obras!U40&amp;"*1,5",Obras!U40))</f>
        <v/>
      </c>
      <c r="BA40" s="54" t="str">
        <f>IF(V40="","",IF('Terceira Faixa'!S38="x",Obras!V40&amp;"*1,5",Obras!V40))</f>
        <v/>
      </c>
      <c r="BB40" s="54" t="str">
        <f>IF(W40="","",IF('Terceira Faixa'!T38="x",Obras!W40&amp;"*1,5",Obras!W40))</f>
        <v/>
      </c>
      <c r="BC40" s="54" t="str">
        <f>IF(X40="","",IF('Terceira Faixa'!U38="x",Obras!X40&amp;"*1,5",Obras!X40))</f>
        <v/>
      </c>
      <c r="BD40" s="54" t="str">
        <f>IF(Y40="","",IF('Terceira Faixa'!V38="x",Obras!Y40&amp;"*1,5",Obras!Y40))</f>
        <v/>
      </c>
      <c r="BE40" s="54" t="str">
        <f>IF(Z40="","",IF('Terceira Faixa'!W38="x",Obras!Z40&amp;"*1,5",Obras!Z40))</f>
        <v>HR4</v>
      </c>
      <c r="BF40" s="54" t="str">
        <f>IF(AA40="","",IF('Terceira Faixa'!X38="x",Obras!AA40&amp;"*1,5",Obras!AA40))</f>
        <v/>
      </c>
      <c r="BG40" s="54" t="str">
        <f>IF(AB40="","",IF('Terceira Faixa'!Y38="x",Obras!AB40&amp;"*1,5",Obras!AB40))</f>
        <v/>
      </c>
      <c r="BH40" s="54" t="str">
        <f>IF(AC40="","",IF('Terceira Faixa'!Z38="x",Obras!AC40&amp;"*1,5",Obras!AC40))</f>
        <v/>
      </c>
      <c r="BI40" s="54" t="str">
        <f>IF(AD40="","",IF('Terceira Faixa'!AA38="x",Obras!AD40&amp;"*1,5",Obras!AD40))</f>
        <v/>
      </c>
      <c r="BJ40" s="54" t="str">
        <f>IF(AE40="","",IF('Terceira Faixa'!AB38="x",Obras!AE40&amp;"*1,5",Obras!AE40))</f>
        <v/>
      </c>
      <c r="BK40" s="54" t="str">
        <f>IF(AF40="","",IF('Terceira Faixa'!AC38="x",Obras!AF40&amp;"*1,5",Obras!AF40))</f>
        <v/>
      </c>
      <c r="BL40" s="54" t="str">
        <f>IF(AG40="","",IF('Terceira Faixa'!AD38="x",Obras!AG40&amp;"*1,5",Obras!AG40))</f>
        <v/>
      </c>
      <c r="BM40" s="54" t="str">
        <f>IF(AH40="","",IF('Terceira Faixa'!AE38="x",Obras!AH40&amp;"*1,5",Obras!AH40))</f>
        <v>HR4</v>
      </c>
      <c r="BN40" s="26">
        <f t="shared" si="13"/>
        <v>0</v>
      </c>
      <c r="BO40" s="26">
        <f t="shared" si="13"/>
        <v>6</v>
      </c>
      <c r="BP40" s="26">
        <f t="shared" si="13"/>
        <v>0</v>
      </c>
      <c r="BQ40" s="26">
        <f t="shared" si="13"/>
        <v>0</v>
      </c>
      <c r="BR40" s="36">
        <f t="shared" si="14"/>
        <v>0</v>
      </c>
      <c r="BS40" s="36">
        <f t="shared" si="14"/>
        <v>0</v>
      </c>
      <c r="BT40" s="36">
        <f t="shared" si="14"/>
        <v>0</v>
      </c>
      <c r="BU40" s="36">
        <f t="shared" si="14"/>
        <v>0</v>
      </c>
      <c r="BV40" s="36">
        <f t="shared" si="14"/>
        <v>0</v>
      </c>
      <c r="BW40" s="36">
        <f t="shared" si="14"/>
        <v>0</v>
      </c>
      <c r="BX40" s="36">
        <f t="shared" si="14"/>
        <v>0</v>
      </c>
      <c r="BY40" s="36">
        <f t="shared" si="14"/>
        <v>0</v>
      </c>
      <c r="BZ40" s="36">
        <f t="shared" si="15"/>
        <v>0</v>
      </c>
      <c r="CA40" s="36">
        <f t="shared" si="15"/>
        <v>0</v>
      </c>
      <c r="CB40" s="36">
        <f t="shared" si="15"/>
        <v>0</v>
      </c>
      <c r="CC40" s="36">
        <f t="shared" si="15"/>
        <v>0</v>
      </c>
      <c r="CD40" s="36">
        <f t="shared" si="15"/>
        <v>0</v>
      </c>
      <c r="CE40" s="36">
        <f t="shared" si="15"/>
        <v>0</v>
      </c>
      <c r="CF40" s="36">
        <f t="shared" si="15"/>
        <v>0</v>
      </c>
      <c r="CG40" s="36">
        <f t="shared" si="15"/>
        <v>0</v>
      </c>
      <c r="CH40" s="36">
        <f t="shared" si="16"/>
        <v>0</v>
      </c>
      <c r="CI40" s="36">
        <f t="shared" si="16"/>
        <v>0</v>
      </c>
      <c r="CJ40" s="36">
        <f t="shared" si="16"/>
        <v>0</v>
      </c>
      <c r="CK40" s="36">
        <f t="shared" si="16"/>
        <v>0</v>
      </c>
      <c r="CL40" s="36">
        <f t="shared" si="16"/>
        <v>0</v>
      </c>
      <c r="CM40" s="36">
        <f t="shared" si="16"/>
        <v>0</v>
      </c>
      <c r="CN40" s="36">
        <f t="shared" si="16"/>
        <v>0</v>
      </c>
      <c r="CO40" s="36">
        <f t="shared" si="16"/>
        <v>0</v>
      </c>
      <c r="CP40" s="36">
        <f t="shared" si="17"/>
        <v>388.79999999999995</v>
      </c>
      <c r="CQ40" s="36">
        <f t="shared" si="17"/>
        <v>12960</v>
      </c>
      <c r="CR40" s="36">
        <f t="shared" si="17"/>
        <v>388.79999999999995</v>
      </c>
      <c r="CS40" s="36">
        <f t="shared" si="17"/>
        <v>0</v>
      </c>
      <c r="CT40" s="36">
        <f t="shared" si="17"/>
        <v>3456</v>
      </c>
      <c r="CU40" s="36">
        <f t="shared" si="17"/>
        <v>86400</v>
      </c>
      <c r="CV40" s="36">
        <f t="shared" si="17"/>
        <v>1344</v>
      </c>
      <c r="CW40" s="36">
        <f t="shared" si="17"/>
        <v>33600</v>
      </c>
      <c r="CX40" s="6">
        <f t="shared" si="18"/>
        <v>132960</v>
      </c>
      <c r="CY40" s="6">
        <f t="shared" si="18"/>
        <v>5188.8</v>
      </c>
      <c r="CZ40" s="6">
        <f t="shared" si="18"/>
        <v>0</v>
      </c>
      <c r="DA40" s="6">
        <f t="shared" si="18"/>
        <v>388.79999999999995</v>
      </c>
    </row>
    <row r="41" spans="1:105" x14ac:dyDescent="0.2">
      <c r="A41" s="67">
        <v>1</v>
      </c>
      <c r="B41" s="49">
        <v>533.20000000000005</v>
      </c>
      <c r="C41" s="50">
        <v>544.20000000000005</v>
      </c>
      <c r="D41" s="50">
        <v>11</v>
      </c>
      <c r="E41" s="51" t="s">
        <v>8</v>
      </c>
      <c r="F41" s="51" t="s">
        <v>8</v>
      </c>
      <c r="G41" s="51" t="s">
        <v>25</v>
      </c>
      <c r="H41" s="51" t="s">
        <v>8</v>
      </c>
      <c r="I41" s="51" t="s">
        <v>8</v>
      </c>
      <c r="J41" s="51" t="s">
        <v>8</v>
      </c>
      <c r="K41" s="51" t="s">
        <v>8</v>
      </c>
      <c r="L41" s="51" t="s">
        <v>8</v>
      </c>
      <c r="M41" s="51" t="s">
        <v>8</v>
      </c>
      <c r="N41" s="51" t="s">
        <v>4</v>
      </c>
      <c r="O41" s="51" t="s">
        <v>8</v>
      </c>
      <c r="P41" s="51" t="s">
        <v>8</v>
      </c>
      <c r="Q41" s="51" t="s">
        <v>8</v>
      </c>
      <c r="R41" s="51" t="s">
        <v>8</v>
      </c>
      <c r="S41" s="51" t="s">
        <v>8</v>
      </c>
      <c r="T41" s="51" t="s">
        <v>8</v>
      </c>
      <c r="U41" s="51" t="s">
        <v>8</v>
      </c>
      <c r="V41" s="51" t="s">
        <v>5</v>
      </c>
      <c r="W41" s="51" t="s">
        <v>8</v>
      </c>
      <c r="X41" s="51" t="s">
        <v>8</v>
      </c>
      <c r="Y41" s="51" t="s">
        <v>8</v>
      </c>
      <c r="Z41" s="51" t="s">
        <v>8</v>
      </c>
      <c r="AA41" s="51" t="s">
        <v>8</v>
      </c>
      <c r="AB41" s="51" t="s">
        <v>8</v>
      </c>
      <c r="AC41" s="51" t="s">
        <v>8</v>
      </c>
      <c r="AD41" s="51" t="s">
        <v>8</v>
      </c>
      <c r="AE41" s="51" t="s">
        <v>5</v>
      </c>
      <c r="AF41" s="51" t="s">
        <v>8</v>
      </c>
      <c r="AG41" s="51" t="s">
        <v>8</v>
      </c>
      <c r="AH41" s="51" t="s">
        <v>8</v>
      </c>
      <c r="AI41" s="47" t="s">
        <v>56</v>
      </c>
      <c r="AJ41" s="54" t="str">
        <f>IF(E41="","",IF('Terceira Faixa'!B39="x",Obras!E41&amp;"*1,5",Obras!E41))</f>
        <v/>
      </c>
      <c r="AK41" s="54" t="str">
        <f>IF(F41="","",IF('Terceira Faixa'!C39="x",Obras!F41&amp;"*1,5",Obras!F41))</f>
        <v/>
      </c>
      <c r="AL41" s="54" t="str">
        <f>IF(G41="","",IF('Terceira Faixa'!D39="x",Obras!G41&amp;"*1,5",Obras!G41))</f>
        <v>HR7</v>
      </c>
      <c r="AM41" s="54" t="str">
        <f>IF(H41="","",IF('Terceira Faixa'!E39="x",Obras!H41&amp;"*1,5",Obras!H41))</f>
        <v/>
      </c>
      <c r="AN41" s="54" t="str">
        <f>IF(I41="","",IF('Terceira Faixa'!F39="x",Obras!I41&amp;"*1,5",Obras!I41))</f>
        <v/>
      </c>
      <c r="AO41" s="54" t="str">
        <f>IF(J41="","",IF('Terceira Faixa'!G39="x",Obras!J41&amp;"*1,5",Obras!J41))</f>
        <v/>
      </c>
      <c r="AP41" s="54" t="str">
        <f>IF(K41="","",IF('Terceira Faixa'!H39="x",Obras!K41&amp;"*1,5",Obras!K41))</f>
        <v/>
      </c>
      <c r="AQ41" s="54" t="str">
        <f>IF(L41="","",IF('Terceira Faixa'!I39="x",Obras!L41&amp;"*1,5",Obras!L41))</f>
        <v/>
      </c>
      <c r="AR41" s="54" t="str">
        <f>IF(M41="","",IF('Terceira Faixa'!J39="x",Obras!M41&amp;"*1,5",Obras!M41))</f>
        <v/>
      </c>
      <c r="AS41" s="54" t="str">
        <f>IF(N41="","",IF('Terceira Faixa'!K39="x",Obras!N41&amp;"*1,5",Obras!N41))</f>
        <v>Micro</v>
      </c>
      <c r="AT41" s="54" t="str">
        <f>IF(O41="","",IF('Terceira Faixa'!L39="x",Obras!O41&amp;"*1,5",Obras!O41))</f>
        <v/>
      </c>
      <c r="AU41" s="54" t="str">
        <f>IF(P41="","",IF('Terceira Faixa'!M39="x",Obras!P41&amp;"*1,5",Obras!P41))</f>
        <v/>
      </c>
      <c r="AV41" s="54" t="str">
        <f>IF(Q41="","",IF('Terceira Faixa'!N39="x",Obras!Q41&amp;"*1,5",Obras!Q41))</f>
        <v/>
      </c>
      <c r="AW41" s="54" t="str">
        <f>IF(R41="","",IF('Terceira Faixa'!O39="x",Obras!R41&amp;"*1,5",Obras!R41))</f>
        <v/>
      </c>
      <c r="AX41" s="54" t="str">
        <f>IF(S41="","",IF('Terceira Faixa'!P39="x",Obras!S41&amp;"*1,5",Obras!S41))</f>
        <v/>
      </c>
      <c r="AY41" s="54" t="str">
        <f>IF(T41="","",IF('Terceira Faixa'!Q39="x",Obras!T41&amp;"*1,5",Obras!T41))</f>
        <v/>
      </c>
      <c r="AZ41" s="54" t="str">
        <f>IF(U41="","",IF('Terceira Faixa'!R39="x",Obras!U41&amp;"*1,5",Obras!U41))</f>
        <v/>
      </c>
      <c r="BA41" s="54" t="str">
        <f>IF(V41="","",IF('Terceira Faixa'!S39="x",Obras!V41&amp;"*1,5",Obras!V41))</f>
        <v>HR4</v>
      </c>
      <c r="BB41" s="54" t="str">
        <f>IF(W41="","",IF('Terceira Faixa'!T39="x",Obras!W41&amp;"*1,5",Obras!W41))</f>
        <v/>
      </c>
      <c r="BC41" s="54" t="str">
        <f>IF(X41="","",IF('Terceira Faixa'!U39="x",Obras!X41&amp;"*1,5",Obras!X41))</f>
        <v/>
      </c>
      <c r="BD41" s="54" t="str">
        <f>IF(Y41="","",IF('Terceira Faixa'!V39="x",Obras!Y41&amp;"*1,5",Obras!Y41))</f>
        <v/>
      </c>
      <c r="BE41" s="54" t="str">
        <f>IF(Z41="","",IF('Terceira Faixa'!W39="x",Obras!Z41&amp;"*1,5",Obras!Z41))</f>
        <v/>
      </c>
      <c r="BF41" s="54" t="str">
        <f>IF(AA41="","",IF('Terceira Faixa'!X39="x",Obras!AA41&amp;"*1,5",Obras!AA41))</f>
        <v/>
      </c>
      <c r="BG41" s="54" t="str">
        <f>IF(AB41="","",IF('Terceira Faixa'!Y39="x",Obras!AB41&amp;"*1,5",Obras!AB41))</f>
        <v/>
      </c>
      <c r="BH41" s="54" t="str">
        <f>IF(AC41="","",IF('Terceira Faixa'!Z39="x",Obras!AC41&amp;"*1,5",Obras!AC41))</f>
        <v/>
      </c>
      <c r="BI41" s="54" t="str">
        <f>IF(AD41="","",IF('Terceira Faixa'!AA39="x",Obras!AD41&amp;"*1,5",Obras!AD41))</f>
        <v/>
      </c>
      <c r="BJ41" s="54" t="str">
        <f>IF(AE41="","",IF('Terceira Faixa'!AB39="x",Obras!AE41&amp;"*1,5",Obras!AE41))</f>
        <v>HR4</v>
      </c>
      <c r="BK41" s="54" t="str">
        <f>IF(AF41="","",IF('Terceira Faixa'!AC39="x",Obras!AF41&amp;"*1,5",Obras!AF41))</f>
        <v/>
      </c>
      <c r="BL41" s="54" t="str">
        <f>IF(AG41="","",IF('Terceira Faixa'!AD39="x",Obras!AG41&amp;"*1,5",Obras!AG41))</f>
        <v/>
      </c>
      <c r="BM41" s="54" t="str">
        <f>IF(AH41="","",IF('Terceira Faixa'!AE39="x",Obras!AH41&amp;"*1,5",Obras!AH41))</f>
        <v/>
      </c>
      <c r="BN41" s="26">
        <f t="shared" si="13"/>
        <v>11</v>
      </c>
      <c r="BO41" s="26">
        <f t="shared" si="13"/>
        <v>22</v>
      </c>
      <c r="BP41" s="26">
        <f t="shared" si="13"/>
        <v>0</v>
      </c>
      <c r="BQ41" s="26">
        <f t="shared" si="13"/>
        <v>0</v>
      </c>
      <c r="BR41" s="36">
        <f t="shared" si="14"/>
        <v>712.8</v>
      </c>
      <c r="BS41" s="36">
        <f t="shared" si="14"/>
        <v>23760</v>
      </c>
      <c r="BT41" s="36">
        <f t="shared" si="14"/>
        <v>712.8</v>
      </c>
      <c r="BU41" s="36">
        <f t="shared" si="14"/>
        <v>158400</v>
      </c>
      <c r="BV41" s="36">
        <f t="shared" si="14"/>
        <v>0</v>
      </c>
      <c r="BW41" s="36">
        <f t="shared" si="14"/>
        <v>0</v>
      </c>
      <c r="BX41" s="36">
        <f t="shared" si="14"/>
        <v>0</v>
      </c>
      <c r="BY41" s="36">
        <f t="shared" si="14"/>
        <v>0</v>
      </c>
      <c r="BZ41" s="36">
        <f t="shared" si="15"/>
        <v>0</v>
      </c>
      <c r="CA41" s="36">
        <f t="shared" si="15"/>
        <v>0</v>
      </c>
      <c r="CB41" s="36">
        <f t="shared" si="15"/>
        <v>0</v>
      </c>
      <c r="CC41" s="36">
        <f t="shared" si="15"/>
        <v>0</v>
      </c>
      <c r="CD41" s="36">
        <f t="shared" si="15"/>
        <v>0</v>
      </c>
      <c r="CE41" s="36">
        <f t="shared" si="15"/>
        <v>0</v>
      </c>
      <c r="CF41" s="36">
        <f t="shared" si="15"/>
        <v>0</v>
      </c>
      <c r="CG41" s="36">
        <f t="shared" si="15"/>
        <v>0</v>
      </c>
      <c r="CH41" s="36">
        <f t="shared" si="16"/>
        <v>0</v>
      </c>
      <c r="CI41" s="36">
        <f t="shared" si="16"/>
        <v>0</v>
      </c>
      <c r="CJ41" s="36">
        <f t="shared" si="16"/>
        <v>0</v>
      </c>
      <c r="CK41" s="36">
        <f t="shared" si="16"/>
        <v>0</v>
      </c>
      <c r="CL41" s="36">
        <f t="shared" si="16"/>
        <v>0</v>
      </c>
      <c r="CM41" s="36">
        <f t="shared" si="16"/>
        <v>0</v>
      </c>
      <c r="CN41" s="36">
        <f t="shared" si="16"/>
        <v>0</v>
      </c>
      <c r="CO41" s="36">
        <f t="shared" si="16"/>
        <v>0</v>
      </c>
      <c r="CP41" s="36">
        <f t="shared" si="17"/>
        <v>1425.6</v>
      </c>
      <c r="CQ41" s="36">
        <f t="shared" si="17"/>
        <v>47520</v>
      </c>
      <c r="CR41" s="36">
        <f t="shared" si="17"/>
        <v>1425.6</v>
      </c>
      <c r="CS41" s="36">
        <f t="shared" si="17"/>
        <v>0</v>
      </c>
      <c r="CT41" s="36">
        <f t="shared" si="17"/>
        <v>12672</v>
      </c>
      <c r="CU41" s="36">
        <f t="shared" si="17"/>
        <v>316800</v>
      </c>
      <c r="CV41" s="36">
        <f t="shared" si="17"/>
        <v>4928</v>
      </c>
      <c r="CW41" s="36">
        <f t="shared" si="17"/>
        <v>123200</v>
      </c>
      <c r="CX41" s="6">
        <f t="shared" si="18"/>
        <v>511280</v>
      </c>
      <c r="CY41" s="6">
        <f t="shared" si="18"/>
        <v>19738.400000000001</v>
      </c>
      <c r="CZ41" s="6">
        <f t="shared" si="18"/>
        <v>158400</v>
      </c>
      <c r="DA41" s="6">
        <f t="shared" si="18"/>
        <v>2138.3999999999996</v>
      </c>
    </row>
    <row r="42" spans="1:105" x14ac:dyDescent="0.2">
      <c r="A42" s="67">
        <v>1</v>
      </c>
      <c r="B42" s="49">
        <v>544.20000000000005</v>
      </c>
      <c r="C42" s="50">
        <v>555.4</v>
      </c>
      <c r="D42" s="50">
        <v>11.199999999999932</v>
      </c>
      <c r="E42" s="51" t="s">
        <v>8</v>
      </c>
      <c r="F42" s="51" t="s">
        <v>27</v>
      </c>
      <c r="G42" s="51" t="s">
        <v>8</v>
      </c>
      <c r="H42" s="51" t="s">
        <v>8</v>
      </c>
      <c r="I42" s="51" t="s">
        <v>8</v>
      </c>
      <c r="J42" s="51" t="s">
        <v>8</v>
      </c>
      <c r="K42" s="51" t="s">
        <v>8</v>
      </c>
      <c r="L42" s="51" t="s">
        <v>8</v>
      </c>
      <c r="M42" s="51" t="s">
        <v>8</v>
      </c>
      <c r="N42" s="51" t="s">
        <v>8</v>
      </c>
      <c r="O42" s="51" t="s">
        <v>5</v>
      </c>
      <c r="P42" s="51" t="s">
        <v>8</v>
      </c>
      <c r="Q42" s="51" t="s">
        <v>8</v>
      </c>
      <c r="R42" s="51" t="s">
        <v>8</v>
      </c>
      <c r="S42" s="51" t="s">
        <v>8</v>
      </c>
      <c r="T42" s="51" t="s">
        <v>8</v>
      </c>
      <c r="U42" s="51" t="s">
        <v>8</v>
      </c>
      <c r="V42" s="51" t="s">
        <v>8</v>
      </c>
      <c r="W42" s="51" t="s">
        <v>8</v>
      </c>
      <c r="X42" s="51" t="s">
        <v>8</v>
      </c>
      <c r="Y42" s="51" t="s">
        <v>5</v>
      </c>
      <c r="Z42" s="51" t="s">
        <v>8</v>
      </c>
      <c r="AA42" s="51" t="s">
        <v>8</v>
      </c>
      <c r="AB42" s="51" t="s">
        <v>8</v>
      </c>
      <c r="AC42" s="51" t="s">
        <v>8</v>
      </c>
      <c r="AD42" s="51" t="s">
        <v>8</v>
      </c>
      <c r="AE42" s="51" t="s">
        <v>8</v>
      </c>
      <c r="AF42" s="51" t="s">
        <v>8</v>
      </c>
      <c r="AG42" s="51" t="s">
        <v>8</v>
      </c>
      <c r="AH42" s="51" t="s">
        <v>5</v>
      </c>
      <c r="AI42" s="47" t="s">
        <v>56</v>
      </c>
      <c r="AJ42" s="54" t="str">
        <f>IF(E42="","",IF('Terceira Faixa'!B40="x",Obras!E42&amp;"*1,5",Obras!E42))</f>
        <v/>
      </c>
      <c r="AK42" s="54" t="str">
        <f>IF(F42="","",IF('Terceira Faixa'!C40="x",Obras!F42&amp;"*1,5",Obras!F42))</f>
        <v>HR8</v>
      </c>
      <c r="AL42" s="54" t="str">
        <f>IF(G42="","",IF('Terceira Faixa'!D40="x",Obras!G42&amp;"*1,5",Obras!G42))</f>
        <v/>
      </c>
      <c r="AM42" s="54" t="str">
        <f>IF(H42="","",IF('Terceira Faixa'!E40="x",Obras!H42&amp;"*1,5",Obras!H42))</f>
        <v/>
      </c>
      <c r="AN42" s="54" t="str">
        <f>IF(I42="","",IF('Terceira Faixa'!F40="x",Obras!I42&amp;"*1,5",Obras!I42))</f>
        <v/>
      </c>
      <c r="AO42" s="54" t="str">
        <f>IF(J42="","",IF('Terceira Faixa'!G40="x",Obras!J42&amp;"*1,5",Obras!J42))</f>
        <v/>
      </c>
      <c r="AP42" s="54" t="str">
        <f>IF(K42="","",IF('Terceira Faixa'!H40="x",Obras!K42&amp;"*1,5",Obras!K42))</f>
        <v/>
      </c>
      <c r="AQ42" s="54" t="str">
        <f>IF(L42="","",IF('Terceira Faixa'!I40="x",Obras!L42&amp;"*1,5",Obras!L42))</f>
        <v/>
      </c>
      <c r="AR42" s="54" t="str">
        <f>IF(M42="","",IF('Terceira Faixa'!J40="x",Obras!M42&amp;"*1,5",Obras!M42))</f>
        <v/>
      </c>
      <c r="AS42" s="54" t="str">
        <f>IF(N42="","",IF('Terceira Faixa'!K40="x",Obras!N42&amp;"*1,5",Obras!N42))</f>
        <v/>
      </c>
      <c r="AT42" s="54" t="str">
        <f>IF(O42="","",IF('Terceira Faixa'!L40="x",Obras!O42&amp;"*1,5",Obras!O42))</f>
        <v>HR4</v>
      </c>
      <c r="AU42" s="54" t="str">
        <f>IF(P42="","",IF('Terceira Faixa'!M40="x",Obras!P42&amp;"*1,5",Obras!P42))</f>
        <v/>
      </c>
      <c r="AV42" s="54" t="str">
        <f>IF(Q42="","",IF('Terceira Faixa'!N40="x",Obras!Q42&amp;"*1,5",Obras!Q42))</f>
        <v/>
      </c>
      <c r="AW42" s="54" t="str">
        <f>IF(R42="","",IF('Terceira Faixa'!O40="x",Obras!R42&amp;"*1,5",Obras!R42))</f>
        <v/>
      </c>
      <c r="AX42" s="54" t="str">
        <f>IF(S42="","",IF('Terceira Faixa'!P40="x",Obras!S42&amp;"*1,5",Obras!S42))</f>
        <v/>
      </c>
      <c r="AY42" s="54" t="str">
        <f>IF(T42="","",IF('Terceira Faixa'!Q40="x",Obras!T42&amp;"*1,5",Obras!T42))</f>
        <v/>
      </c>
      <c r="AZ42" s="54" t="str">
        <f>IF(U42="","",IF('Terceira Faixa'!R40="x",Obras!U42&amp;"*1,5",Obras!U42))</f>
        <v/>
      </c>
      <c r="BA42" s="54" t="str">
        <f>IF(V42="","",IF('Terceira Faixa'!S40="x",Obras!V42&amp;"*1,5",Obras!V42))</f>
        <v/>
      </c>
      <c r="BB42" s="54" t="str">
        <f>IF(W42="","",IF('Terceira Faixa'!T40="x",Obras!W42&amp;"*1,5",Obras!W42))</f>
        <v/>
      </c>
      <c r="BC42" s="54" t="str">
        <f>IF(X42="","",IF('Terceira Faixa'!U40="x",Obras!X42&amp;"*1,5",Obras!X42))</f>
        <v/>
      </c>
      <c r="BD42" s="54" t="str">
        <f>IF(Y42="","",IF('Terceira Faixa'!V40="x",Obras!Y42&amp;"*1,5",Obras!Y42))</f>
        <v>HR4</v>
      </c>
      <c r="BE42" s="54" t="str">
        <f>IF(Z42="","",IF('Terceira Faixa'!W40="x",Obras!Z42&amp;"*1,5",Obras!Z42))</f>
        <v/>
      </c>
      <c r="BF42" s="54" t="str">
        <f>IF(AA42="","",IF('Terceira Faixa'!X40="x",Obras!AA42&amp;"*1,5",Obras!AA42))</f>
        <v/>
      </c>
      <c r="BG42" s="54" t="str">
        <f>IF(AB42="","",IF('Terceira Faixa'!Y40="x",Obras!AB42&amp;"*1,5",Obras!AB42))</f>
        <v/>
      </c>
      <c r="BH42" s="54" t="str">
        <f>IF(AC42="","",IF('Terceira Faixa'!Z40="x",Obras!AC42&amp;"*1,5",Obras!AC42))</f>
        <v/>
      </c>
      <c r="BI42" s="54" t="str">
        <f>IF(AD42="","",IF('Terceira Faixa'!AA40="x",Obras!AD42&amp;"*1,5",Obras!AD42))</f>
        <v/>
      </c>
      <c r="BJ42" s="54" t="str">
        <f>IF(AE42="","",IF('Terceira Faixa'!AB40="x",Obras!AE42&amp;"*1,5",Obras!AE42))</f>
        <v/>
      </c>
      <c r="BK42" s="54" t="str">
        <f>IF(AF42="","",IF('Terceira Faixa'!AC40="x",Obras!AF42&amp;"*1,5",Obras!AF42))</f>
        <v/>
      </c>
      <c r="BL42" s="54" t="str">
        <f>IF(AG42="","",IF('Terceira Faixa'!AD40="x",Obras!AG42&amp;"*1,5",Obras!AG42))</f>
        <v/>
      </c>
      <c r="BM42" s="54" t="str">
        <f>IF(AH42="","",IF('Terceira Faixa'!AE40="x",Obras!AH42&amp;"*1,5",Obras!AH42))</f>
        <v>HR4</v>
      </c>
      <c r="BN42" s="26">
        <f t="shared" si="13"/>
        <v>0</v>
      </c>
      <c r="BO42" s="26">
        <f t="shared" si="13"/>
        <v>33.599999999999795</v>
      </c>
      <c r="BP42" s="26">
        <f t="shared" si="13"/>
        <v>0</v>
      </c>
      <c r="BQ42" s="26">
        <f t="shared" si="13"/>
        <v>0</v>
      </c>
      <c r="BR42" s="36">
        <f t="shared" si="14"/>
        <v>0</v>
      </c>
      <c r="BS42" s="36">
        <f t="shared" si="14"/>
        <v>0</v>
      </c>
      <c r="BT42" s="36">
        <f t="shared" si="14"/>
        <v>0</v>
      </c>
      <c r="BU42" s="36">
        <f t="shared" si="14"/>
        <v>0</v>
      </c>
      <c r="BV42" s="36">
        <f t="shared" si="14"/>
        <v>0</v>
      </c>
      <c r="BW42" s="36">
        <f t="shared" si="14"/>
        <v>0</v>
      </c>
      <c r="BX42" s="36">
        <f t="shared" si="14"/>
        <v>0</v>
      </c>
      <c r="BY42" s="36">
        <f t="shared" si="14"/>
        <v>0</v>
      </c>
      <c r="BZ42" s="36">
        <f t="shared" si="15"/>
        <v>0</v>
      </c>
      <c r="CA42" s="36">
        <f t="shared" si="15"/>
        <v>0</v>
      </c>
      <c r="CB42" s="36">
        <f t="shared" si="15"/>
        <v>0</v>
      </c>
      <c r="CC42" s="36">
        <f t="shared" si="15"/>
        <v>0</v>
      </c>
      <c r="CD42" s="36">
        <f t="shared" si="15"/>
        <v>0</v>
      </c>
      <c r="CE42" s="36">
        <f t="shared" si="15"/>
        <v>0</v>
      </c>
      <c r="CF42" s="36">
        <f t="shared" si="15"/>
        <v>0</v>
      </c>
      <c r="CG42" s="36">
        <f t="shared" si="15"/>
        <v>0</v>
      </c>
      <c r="CH42" s="36">
        <f t="shared" si="16"/>
        <v>0</v>
      </c>
      <c r="CI42" s="36">
        <f t="shared" si="16"/>
        <v>0</v>
      </c>
      <c r="CJ42" s="36">
        <f t="shared" si="16"/>
        <v>0</v>
      </c>
      <c r="CK42" s="36">
        <f t="shared" si="16"/>
        <v>0</v>
      </c>
      <c r="CL42" s="36">
        <f t="shared" si="16"/>
        <v>0</v>
      </c>
      <c r="CM42" s="36">
        <f t="shared" si="16"/>
        <v>0</v>
      </c>
      <c r="CN42" s="36">
        <f t="shared" si="16"/>
        <v>0</v>
      </c>
      <c r="CO42" s="36">
        <f t="shared" si="16"/>
        <v>0</v>
      </c>
      <c r="CP42" s="36">
        <f t="shared" si="17"/>
        <v>2177.2799999999866</v>
      </c>
      <c r="CQ42" s="36">
        <f t="shared" si="17"/>
        <v>72575.999999999563</v>
      </c>
      <c r="CR42" s="36">
        <f t="shared" si="17"/>
        <v>2177.2799999999866</v>
      </c>
      <c r="CS42" s="36">
        <f t="shared" si="17"/>
        <v>0</v>
      </c>
      <c r="CT42" s="36">
        <f t="shared" si="17"/>
        <v>19353.599999999882</v>
      </c>
      <c r="CU42" s="36">
        <f t="shared" si="17"/>
        <v>483839.99999999703</v>
      </c>
      <c r="CV42" s="36">
        <f t="shared" si="17"/>
        <v>7526.3999999999542</v>
      </c>
      <c r="CW42" s="36">
        <f t="shared" si="17"/>
        <v>188159.99999999886</v>
      </c>
      <c r="CX42" s="6">
        <f t="shared" si="18"/>
        <v>744575.99999999546</v>
      </c>
      <c r="CY42" s="6">
        <f t="shared" si="18"/>
        <v>29057.279999999824</v>
      </c>
      <c r="CZ42" s="6">
        <f t="shared" si="18"/>
        <v>0</v>
      </c>
      <c r="DA42" s="6">
        <f t="shared" si="18"/>
        <v>2177.2799999999866</v>
      </c>
    </row>
    <row r="43" spans="1:105" x14ac:dyDescent="0.2">
      <c r="A43" s="67">
        <v>1</v>
      </c>
      <c r="B43" s="49">
        <v>555.4</v>
      </c>
      <c r="C43" s="50">
        <v>565.20000000000005</v>
      </c>
      <c r="D43" s="50">
        <v>9.8000000000000682</v>
      </c>
      <c r="E43" s="51" t="s">
        <v>8</v>
      </c>
      <c r="F43" s="51" t="s">
        <v>8</v>
      </c>
      <c r="G43" s="51" t="s">
        <v>25</v>
      </c>
      <c r="H43" s="51" t="s">
        <v>8</v>
      </c>
      <c r="I43" s="51" t="s">
        <v>8</v>
      </c>
      <c r="J43" s="51" t="s">
        <v>8</v>
      </c>
      <c r="K43" s="51" t="s">
        <v>8</v>
      </c>
      <c r="L43" s="51" t="s">
        <v>8</v>
      </c>
      <c r="M43" s="51" t="s">
        <v>8</v>
      </c>
      <c r="N43" s="51" t="s">
        <v>5</v>
      </c>
      <c r="O43" s="51" t="s">
        <v>8</v>
      </c>
      <c r="P43" s="51" t="s">
        <v>8</v>
      </c>
      <c r="Q43" s="51" t="s">
        <v>8</v>
      </c>
      <c r="R43" s="51" t="s">
        <v>8</v>
      </c>
      <c r="S43" s="51" t="s">
        <v>8</v>
      </c>
      <c r="T43" s="51" t="s">
        <v>8</v>
      </c>
      <c r="U43" s="51" t="s">
        <v>8</v>
      </c>
      <c r="V43" s="51" t="s">
        <v>5</v>
      </c>
      <c r="W43" s="51" t="s">
        <v>8</v>
      </c>
      <c r="X43" s="51" t="s">
        <v>8</v>
      </c>
      <c r="Y43" s="51" t="s">
        <v>8</v>
      </c>
      <c r="Z43" s="51" t="s">
        <v>8</v>
      </c>
      <c r="AA43" s="51" t="s">
        <v>8</v>
      </c>
      <c r="AB43" s="51" t="s">
        <v>8</v>
      </c>
      <c r="AC43" s="51" t="s">
        <v>8</v>
      </c>
      <c r="AD43" s="51" t="s">
        <v>8</v>
      </c>
      <c r="AE43" s="51" t="s">
        <v>5</v>
      </c>
      <c r="AF43" s="51" t="s">
        <v>8</v>
      </c>
      <c r="AG43" s="51" t="s">
        <v>8</v>
      </c>
      <c r="AH43" s="51" t="s">
        <v>8</v>
      </c>
      <c r="AI43" s="47" t="s">
        <v>56</v>
      </c>
      <c r="AJ43" s="54" t="str">
        <f>IF(E43="","",IF('Terceira Faixa'!B41="x",Obras!E43&amp;"*1,5",Obras!E43))</f>
        <v/>
      </c>
      <c r="AK43" s="54" t="str">
        <f>IF(F43="","",IF('Terceira Faixa'!C41="x",Obras!F43&amp;"*1,5",Obras!F43))</f>
        <v/>
      </c>
      <c r="AL43" s="54" t="str">
        <f>IF(G43="","",IF('Terceira Faixa'!D41="x",Obras!G43&amp;"*1,5",Obras!G43))</f>
        <v>HR7</v>
      </c>
      <c r="AM43" s="54" t="str">
        <f>IF(H43="","",IF('Terceira Faixa'!E41="x",Obras!H43&amp;"*1,5",Obras!H43))</f>
        <v/>
      </c>
      <c r="AN43" s="54" t="str">
        <f>IF(I43="","",IF('Terceira Faixa'!F41="x",Obras!I43&amp;"*1,5",Obras!I43))</f>
        <v/>
      </c>
      <c r="AO43" s="54" t="str">
        <f>IF(J43="","",IF('Terceira Faixa'!G41="x",Obras!J43&amp;"*1,5",Obras!J43))</f>
        <v/>
      </c>
      <c r="AP43" s="54" t="str">
        <f>IF(K43="","",IF('Terceira Faixa'!H41="x",Obras!K43&amp;"*1,5",Obras!K43))</f>
        <v/>
      </c>
      <c r="AQ43" s="54" t="str">
        <f>IF(L43="","",IF('Terceira Faixa'!I41="x",Obras!L43&amp;"*1,5",Obras!L43))</f>
        <v/>
      </c>
      <c r="AR43" s="54" t="str">
        <f>IF(M43="","",IF('Terceira Faixa'!J41="x",Obras!M43&amp;"*1,5",Obras!M43))</f>
        <v/>
      </c>
      <c r="AS43" s="54" t="str">
        <f>IF(N43="","",IF('Terceira Faixa'!K41="x",Obras!N43&amp;"*1,5",Obras!N43))</f>
        <v>HR4</v>
      </c>
      <c r="AT43" s="54" t="str">
        <f>IF(O43="","",IF('Terceira Faixa'!L41="x",Obras!O43&amp;"*1,5",Obras!O43))</f>
        <v/>
      </c>
      <c r="AU43" s="54" t="str">
        <f>IF(P43="","",IF('Terceira Faixa'!M41="x",Obras!P43&amp;"*1,5",Obras!P43))</f>
        <v/>
      </c>
      <c r="AV43" s="54" t="str">
        <f>IF(Q43="","",IF('Terceira Faixa'!N41="x",Obras!Q43&amp;"*1,5",Obras!Q43))</f>
        <v/>
      </c>
      <c r="AW43" s="54" t="str">
        <f>IF(R43="","",IF('Terceira Faixa'!O41="x",Obras!R43&amp;"*1,5",Obras!R43))</f>
        <v/>
      </c>
      <c r="AX43" s="54" t="str">
        <f>IF(S43="","",IF('Terceira Faixa'!P41="x",Obras!S43&amp;"*1,5",Obras!S43))</f>
        <v/>
      </c>
      <c r="AY43" s="54" t="str">
        <f>IF(T43="","",IF('Terceira Faixa'!Q41="x",Obras!T43&amp;"*1,5",Obras!T43))</f>
        <v/>
      </c>
      <c r="AZ43" s="54" t="str">
        <f>IF(U43="","",IF('Terceira Faixa'!R41="x",Obras!U43&amp;"*1,5",Obras!U43))</f>
        <v/>
      </c>
      <c r="BA43" s="54" t="str">
        <f>IF(V43="","",IF('Terceira Faixa'!S41="x",Obras!V43&amp;"*1,5",Obras!V43))</f>
        <v>HR4</v>
      </c>
      <c r="BB43" s="54" t="str">
        <f>IF(W43="","",IF('Terceira Faixa'!T41="x",Obras!W43&amp;"*1,5",Obras!W43))</f>
        <v/>
      </c>
      <c r="BC43" s="54" t="str">
        <f>IF(X43="","",IF('Terceira Faixa'!U41="x",Obras!X43&amp;"*1,5",Obras!X43))</f>
        <v/>
      </c>
      <c r="BD43" s="54" t="str">
        <f>IF(Y43="","",IF('Terceira Faixa'!V41="x",Obras!Y43&amp;"*1,5",Obras!Y43))</f>
        <v/>
      </c>
      <c r="BE43" s="54" t="str">
        <f>IF(Z43="","",IF('Terceira Faixa'!W41="x",Obras!Z43&amp;"*1,5",Obras!Z43))</f>
        <v/>
      </c>
      <c r="BF43" s="54" t="str">
        <f>IF(AA43="","",IF('Terceira Faixa'!X41="x",Obras!AA43&amp;"*1,5",Obras!AA43))</f>
        <v/>
      </c>
      <c r="BG43" s="54" t="str">
        <f>IF(AB43="","",IF('Terceira Faixa'!Y41="x",Obras!AB43&amp;"*1,5",Obras!AB43))</f>
        <v/>
      </c>
      <c r="BH43" s="54" t="str">
        <f>IF(AC43="","",IF('Terceira Faixa'!Z41="x",Obras!AC43&amp;"*1,5",Obras!AC43))</f>
        <v/>
      </c>
      <c r="BI43" s="54" t="str">
        <f>IF(AD43="","",IF('Terceira Faixa'!AA41="x",Obras!AD43&amp;"*1,5",Obras!AD43))</f>
        <v/>
      </c>
      <c r="BJ43" s="54" t="str">
        <f>IF(AE43="","",IF('Terceira Faixa'!AB41="x",Obras!AE43&amp;"*1,5",Obras!AE43))</f>
        <v>HR4</v>
      </c>
      <c r="BK43" s="54" t="str">
        <f>IF(AF43="","",IF('Terceira Faixa'!AC41="x",Obras!AF43&amp;"*1,5",Obras!AF43))</f>
        <v/>
      </c>
      <c r="BL43" s="54" t="str">
        <f>IF(AG43="","",IF('Terceira Faixa'!AD41="x",Obras!AG43&amp;"*1,5",Obras!AG43))</f>
        <v/>
      </c>
      <c r="BM43" s="54" t="str">
        <f>IF(AH43="","",IF('Terceira Faixa'!AE41="x",Obras!AH43&amp;"*1,5",Obras!AH43))</f>
        <v/>
      </c>
      <c r="BN43" s="26">
        <f t="shared" si="13"/>
        <v>0</v>
      </c>
      <c r="BO43" s="26">
        <f t="shared" si="13"/>
        <v>29.400000000000205</v>
      </c>
      <c r="BP43" s="26">
        <f t="shared" si="13"/>
        <v>0</v>
      </c>
      <c r="BQ43" s="26">
        <f t="shared" si="13"/>
        <v>0</v>
      </c>
      <c r="BR43" s="36">
        <f t="shared" si="14"/>
        <v>0</v>
      </c>
      <c r="BS43" s="36">
        <f t="shared" si="14"/>
        <v>0</v>
      </c>
      <c r="BT43" s="36">
        <f t="shared" si="14"/>
        <v>0</v>
      </c>
      <c r="BU43" s="36">
        <f t="shared" si="14"/>
        <v>0</v>
      </c>
      <c r="BV43" s="36">
        <f t="shared" si="14"/>
        <v>0</v>
      </c>
      <c r="BW43" s="36">
        <f t="shared" si="14"/>
        <v>0</v>
      </c>
      <c r="BX43" s="36">
        <f t="shared" si="14"/>
        <v>0</v>
      </c>
      <c r="BY43" s="36">
        <f t="shared" si="14"/>
        <v>0</v>
      </c>
      <c r="BZ43" s="36">
        <f t="shared" si="15"/>
        <v>0</v>
      </c>
      <c r="CA43" s="36">
        <f t="shared" si="15"/>
        <v>0</v>
      </c>
      <c r="CB43" s="36">
        <f t="shared" si="15"/>
        <v>0</v>
      </c>
      <c r="CC43" s="36">
        <f t="shared" si="15"/>
        <v>0</v>
      </c>
      <c r="CD43" s="36">
        <f t="shared" si="15"/>
        <v>0</v>
      </c>
      <c r="CE43" s="36">
        <f t="shared" si="15"/>
        <v>0</v>
      </c>
      <c r="CF43" s="36">
        <f t="shared" si="15"/>
        <v>0</v>
      </c>
      <c r="CG43" s="36">
        <f t="shared" si="15"/>
        <v>0</v>
      </c>
      <c r="CH43" s="36">
        <f t="shared" si="16"/>
        <v>0</v>
      </c>
      <c r="CI43" s="36">
        <f t="shared" si="16"/>
        <v>0</v>
      </c>
      <c r="CJ43" s="36">
        <f t="shared" si="16"/>
        <v>0</v>
      </c>
      <c r="CK43" s="36">
        <f t="shared" si="16"/>
        <v>0</v>
      </c>
      <c r="CL43" s="36">
        <f t="shared" si="16"/>
        <v>0</v>
      </c>
      <c r="CM43" s="36">
        <f t="shared" si="16"/>
        <v>0</v>
      </c>
      <c r="CN43" s="36">
        <f t="shared" si="16"/>
        <v>0</v>
      </c>
      <c r="CO43" s="36">
        <f t="shared" si="16"/>
        <v>0</v>
      </c>
      <c r="CP43" s="36">
        <f t="shared" si="17"/>
        <v>1905.1200000000131</v>
      </c>
      <c r="CQ43" s="36">
        <f t="shared" si="17"/>
        <v>63504.000000000444</v>
      </c>
      <c r="CR43" s="36">
        <f t="shared" si="17"/>
        <v>1905.1200000000131</v>
      </c>
      <c r="CS43" s="36">
        <f t="shared" si="17"/>
        <v>0</v>
      </c>
      <c r="CT43" s="36">
        <f t="shared" si="17"/>
        <v>16934.400000000118</v>
      </c>
      <c r="CU43" s="36">
        <f t="shared" si="17"/>
        <v>423360.00000000297</v>
      </c>
      <c r="CV43" s="36">
        <f t="shared" si="17"/>
        <v>6585.6000000000458</v>
      </c>
      <c r="CW43" s="36">
        <f t="shared" si="17"/>
        <v>164640.00000000114</v>
      </c>
      <c r="CX43" s="6">
        <f t="shared" si="18"/>
        <v>651504.00000000454</v>
      </c>
      <c r="CY43" s="6">
        <f t="shared" si="18"/>
        <v>25425.120000000177</v>
      </c>
      <c r="CZ43" s="6">
        <f t="shared" si="18"/>
        <v>0</v>
      </c>
      <c r="DA43" s="6">
        <f t="shared" si="18"/>
        <v>1905.1200000000131</v>
      </c>
    </row>
    <row r="44" spans="1:105" x14ac:dyDescent="0.2">
      <c r="A44" s="67">
        <v>1</v>
      </c>
      <c r="B44" s="49">
        <v>565.20000000000005</v>
      </c>
      <c r="C44" s="50">
        <v>582.29999999999995</v>
      </c>
      <c r="D44" s="50">
        <v>17.099999999999909</v>
      </c>
      <c r="E44" s="51" t="s">
        <v>8</v>
      </c>
      <c r="F44" s="51" t="s">
        <v>8</v>
      </c>
      <c r="G44" s="51" t="s">
        <v>8</v>
      </c>
      <c r="H44" s="51" t="s">
        <v>8</v>
      </c>
      <c r="I44" s="51" t="s">
        <v>4</v>
      </c>
      <c r="J44" s="51" t="s">
        <v>8</v>
      </c>
      <c r="K44" s="51" t="s">
        <v>8</v>
      </c>
      <c r="L44" s="51" t="s">
        <v>8</v>
      </c>
      <c r="M44" s="51" t="s">
        <v>8</v>
      </c>
      <c r="N44" s="51" t="s">
        <v>8</v>
      </c>
      <c r="O44" s="51" t="s">
        <v>4</v>
      </c>
      <c r="P44" s="51" t="s">
        <v>8</v>
      </c>
      <c r="Q44" s="51" t="s">
        <v>8</v>
      </c>
      <c r="R44" s="51" t="s">
        <v>8</v>
      </c>
      <c r="S44" s="51" t="s">
        <v>8</v>
      </c>
      <c r="T44" s="51" t="s">
        <v>8</v>
      </c>
      <c r="U44" s="51" t="s">
        <v>4</v>
      </c>
      <c r="V44" s="51" t="s">
        <v>8</v>
      </c>
      <c r="W44" s="51" t="s">
        <v>8</v>
      </c>
      <c r="X44" s="51" t="s">
        <v>8</v>
      </c>
      <c r="Y44" s="51" t="s">
        <v>8</v>
      </c>
      <c r="Z44" s="51" t="s">
        <v>8</v>
      </c>
      <c r="AA44" s="51" t="s">
        <v>8</v>
      </c>
      <c r="AB44" s="51" t="s">
        <v>5</v>
      </c>
      <c r="AC44" s="51" t="s">
        <v>8</v>
      </c>
      <c r="AD44" s="51" t="s">
        <v>8</v>
      </c>
      <c r="AE44" s="51" t="s">
        <v>8</v>
      </c>
      <c r="AF44" s="51" t="s">
        <v>8</v>
      </c>
      <c r="AG44" s="51" t="s">
        <v>8</v>
      </c>
      <c r="AH44" s="51" t="s">
        <v>5</v>
      </c>
      <c r="AI44" s="47" t="s">
        <v>57</v>
      </c>
      <c r="AJ44" s="54" t="str">
        <f>IF(E44="","",IF('Terceira Faixa'!B42="x",Obras!E44&amp;"*1,5",Obras!E44))</f>
        <v/>
      </c>
      <c r="AK44" s="54" t="str">
        <f>IF(F44="","",IF('Terceira Faixa'!C42="x",Obras!F44&amp;"*1,5",Obras!F44))</f>
        <v/>
      </c>
      <c r="AL44" s="54" t="str">
        <f>IF(G44="","",IF('Terceira Faixa'!D42="x",Obras!G44&amp;"*1,5",Obras!G44))</f>
        <v/>
      </c>
      <c r="AM44" s="54" t="str">
        <f>IF(H44="","",IF('Terceira Faixa'!E42="x",Obras!H44&amp;"*1,5",Obras!H44))</f>
        <v/>
      </c>
      <c r="AN44" s="54" t="str">
        <f>IF(I44="","",IF('Terceira Faixa'!F42="x",Obras!I44&amp;"*1,5",Obras!I44))</f>
        <v>Micro</v>
      </c>
      <c r="AO44" s="54" t="str">
        <f>IF(J44="","",IF('Terceira Faixa'!G42="x",Obras!J44&amp;"*1,5",Obras!J44))</f>
        <v/>
      </c>
      <c r="AP44" s="54" t="str">
        <f>IF(K44="","",IF('Terceira Faixa'!H42="x",Obras!K44&amp;"*1,5",Obras!K44))</f>
        <v/>
      </c>
      <c r="AQ44" s="54" t="str">
        <f>IF(L44="","",IF('Terceira Faixa'!I42="x",Obras!L44&amp;"*1,5",Obras!L44))</f>
        <v/>
      </c>
      <c r="AR44" s="54" t="str">
        <f>IF(M44="","",IF('Terceira Faixa'!J42="x",Obras!M44&amp;"*1,5",Obras!M44))</f>
        <v/>
      </c>
      <c r="AS44" s="54" t="str">
        <f>IF(N44="","",IF('Terceira Faixa'!K42="x",Obras!N44&amp;"*1,5",Obras!N44))</f>
        <v/>
      </c>
      <c r="AT44" s="54" t="str">
        <f>IF(O44="","",IF('Terceira Faixa'!L42="x",Obras!O44&amp;"*1,5",Obras!O44))</f>
        <v>Micro</v>
      </c>
      <c r="AU44" s="54" t="str">
        <f>IF(P44="","",IF('Terceira Faixa'!M42="x",Obras!P44&amp;"*1,5",Obras!P44))</f>
        <v/>
      </c>
      <c r="AV44" s="54" t="str">
        <f>IF(Q44="","",IF('Terceira Faixa'!N42="x",Obras!Q44&amp;"*1,5",Obras!Q44))</f>
        <v/>
      </c>
      <c r="AW44" s="54" t="str">
        <f>IF(R44="","",IF('Terceira Faixa'!O42="x",Obras!R44&amp;"*1,5",Obras!R44))</f>
        <v/>
      </c>
      <c r="AX44" s="54" t="str">
        <f>IF(S44="","",IF('Terceira Faixa'!P42="x",Obras!S44&amp;"*1,5",Obras!S44))</f>
        <v/>
      </c>
      <c r="AY44" s="54" t="str">
        <f>IF(T44="","",IF('Terceira Faixa'!Q42="x",Obras!T44&amp;"*1,5",Obras!T44))</f>
        <v/>
      </c>
      <c r="AZ44" s="54" t="str">
        <f>IF(U44="","",IF('Terceira Faixa'!R42="x",Obras!U44&amp;"*1,5",Obras!U44))</f>
        <v>Micro</v>
      </c>
      <c r="BA44" s="54" t="str">
        <f>IF(V44="","",IF('Terceira Faixa'!S42="x",Obras!V44&amp;"*1,5",Obras!V44))</f>
        <v/>
      </c>
      <c r="BB44" s="54" t="str">
        <f>IF(W44="","",IF('Terceira Faixa'!T42="x",Obras!W44&amp;"*1,5",Obras!W44))</f>
        <v/>
      </c>
      <c r="BC44" s="54" t="str">
        <f>IF(X44="","",IF('Terceira Faixa'!U42="x",Obras!X44&amp;"*1,5",Obras!X44))</f>
        <v/>
      </c>
      <c r="BD44" s="54" t="str">
        <f>IF(Y44="","",IF('Terceira Faixa'!V42="x",Obras!Y44&amp;"*1,5",Obras!Y44))</f>
        <v/>
      </c>
      <c r="BE44" s="54" t="str">
        <f>IF(Z44="","",IF('Terceira Faixa'!W42="x",Obras!Z44&amp;"*1,5",Obras!Z44))</f>
        <v/>
      </c>
      <c r="BF44" s="54" t="str">
        <f>IF(AA44="","",IF('Terceira Faixa'!X42="x",Obras!AA44&amp;"*1,5",Obras!AA44))</f>
        <v/>
      </c>
      <c r="BG44" s="54" t="str">
        <f>IF(AB44="","",IF('Terceira Faixa'!Y42="x",Obras!AB44&amp;"*1,5",Obras!AB44))</f>
        <v>HR4</v>
      </c>
      <c r="BH44" s="54" t="str">
        <f>IF(AC44="","",IF('Terceira Faixa'!Z42="x",Obras!AC44&amp;"*1,5",Obras!AC44))</f>
        <v/>
      </c>
      <c r="BI44" s="54" t="str">
        <f>IF(AD44="","",IF('Terceira Faixa'!AA42="x",Obras!AD44&amp;"*1,5",Obras!AD44))</f>
        <v/>
      </c>
      <c r="BJ44" s="54" t="str">
        <f>IF(AE44="","",IF('Terceira Faixa'!AB42="x",Obras!AE44&amp;"*1,5",Obras!AE44))</f>
        <v/>
      </c>
      <c r="BK44" s="54" t="str">
        <f>IF(AF44="","",IF('Terceira Faixa'!AC42="x",Obras!AF44&amp;"*1,5",Obras!AF44))</f>
        <v/>
      </c>
      <c r="BL44" s="54" t="str">
        <f>IF(AG44="","",IF('Terceira Faixa'!AD42="x",Obras!AG44&amp;"*1,5",Obras!AG44))</f>
        <v/>
      </c>
      <c r="BM44" s="54" t="str">
        <f>IF(AH44="","",IF('Terceira Faixa'!AE42="x",Obras!AH44&amp;"*1,5",Obras!AH44))</f>
        <v>HR4</v>
      </c>
      <c r="BN44" s="26">
        <f t="shared" si="13"/>
        <v>34.199999999999818</v>
      </c>
      <c r="BO44" s="26">
        <f t="shared" si="13"/>
        <v>34.199999999999818</v>
      </c>
      <c r="BP44" s="26">
        <f t="shared" si="13"/>
        <v>0</v>
      </c>
      <c r="BQ44" s="26">
        <f t="shared" si="13"/>
        <v>0</v>
      </c>
      <c r="BR44" s="36">
        <f t="shared" si="14"/>
        <v>2216.159999999988</v>
      </c>
      <c r="BS44" s="36">
        <f t="shared" si="14"/>
        <v>73871.999999999607</v>
      </c>
      <c r="BT44" s="36">
        <f t="shared" si="14"/>
        <v>2216.159999999988</v>
      </c>
      <c r="BU44" s="36">
        <f t="shared" si="14"/>
        <v>492479.99999999738</v>
      </c>
      <c r="BV44" s="36">
        <f t="shared" si="14"/>
        <v>0</v>
      </c>
      <c r="BW44" s="36">
        <f t="shared" si="14"/>
        <v>0</v>
      </c>
      <c r="BX44" s="36">
        <f t="shared" si="14"/>
        <v>0</v>
      </c>
      <c r="BY44" s="36">
        <f t="shared" si="14"/>
        <v>0</v>
      </c>
      <c r="BZ44" s="36">
        <f t="shared" si="15"/>
        <v>0</v>
      </c>
      <c r="CA44" s="36">
        <f t="shared" si="15"/>
        <v>0</v>
      </c>
      <c r="CB44" s="36">
        <f t="shared" si="15"/>
        <v>0</v>
      </c>
      <c r="CC44" s="36">
        <f t="shared" si="15"/>
        <v>0</v>
      </c>
      <c r="CD44" s="36">
        <f t="shared" si="15"/>
        <v>0</v>
      </c>
      <c r="CE44" s="36">
        <f t="shared" si="15"/>
        <v>0</v>
      </c>
      <c r="CF44" s="36">
        <f t="shared" si="15"/>
        <v>0</v>
      </c>
      <c r="CG44" s="36">
        <f t="shared" si="15"/>
        <v>0</v>
      </c>
      <c r="CH44" s="36">
        <f t="shared" si="16"/>
        <v>0</v>
      </c>
      <c r="CI44" s="36">
        <f t="shared" si="16"/>
        <v>0</v>
      </c>
      <c r="CJ44" s="36">
        <f t="shared" si="16"/>
        <v>0</v>
      </c>
      <c r="CK44" s="36">
        <f t="shared" si="16"/>
        <v>0</v>
      </c>
      <c r="CL44" s="36">
        <f t="shared" si="16"/>
        <v>0</v>
      </c>
      <c r="CM44" s="36">
        <f t="shared" si="16"/>
        <v>0</v>
      </c>
      <c r="CN44" s="36">
        <f t="shared" si="16"/>
        <v>0</v>
      </c>
      <c r="CO44" s="36">
        <f t="shared" si="16"/>
        <v>0</v>
      </c>
      <c r="CP44" s="36">
        <f t="shared" si="17"/>
        <v>2216.159999999988</v>
      </c>
      <c r="CQ44" s="36">
        <f t="shared" si="17"/>
        <v>73871.999999999607</v>
      </c>
      <c r="CR44" s="36">
        <f t="shared" si="17"/>
        <v>2216.159999999988</v>
      </c>
      <c r="CS44" s="36">
        <f t="shared" si="17"/>
        <v>0</v>
      </c>
      <c r="CT44" s="36">
        <f t="shared" si="17"/>
        <v>19699.199999999895</v>
      </c>
      <c r="CU44" s="36">
        <f t="shared" si="17"/>
        <v>492479.99999999738</v>
      </c>
      <c r="CV44" s="36">
        <f t="shared" si="17"/>
        <v>7660.7999999999593</v>
      </c>
      <c r="CW44" s="36">
        <f t="shared" si="17"/>
        <v>191519.99999999898</v>
      </c>
      <c r="CX44" s="6">
        <f t="shared" si="18"/>
        <v>831743.99999999558</v>
      </c>
      <c r="CY44" s="6">
        <f t="shared" si="18"/>
        <v>31792.319999999832</v>
      </c>
      <c r="CZ44" s="6">
        <f t="shared" si="18"/>
        <v>492479.99999999738</v>
      </c>
      <c r="DA44" s="6">
        <f t="shared" si="18"/>
        <v>4432.3199999999761</v>
      </c>
    </row>
    <row r="45" spans="1:105" x14ac:dyDescent="0.2">
      <c r="A45" s="67">
        <v>1</v>
      </c>
      <c r="B45" s="49">
        <v>565.20000000000005</v>
      </c>
      <c r="C45" s="50">
        <v>582.29999999999995</v>
      </c>
      <c r="D45" s="50">
        <v>17.099999999999909</v>
      </c>
      <c r="E45" s="51" t="s">
        <v>8</v>
      </c>
      <c r="F45" s="51" t="s">
        <v>27</v>
      </c>
      <c r="G45" s="51" t="s">
        <v>8</v>
      </c>
      <c r="H45" s="51" t="s">
        <v>8</v>
      </c>
      <c r="I45" s="51" t="s">
        <v>8</v>
      </c>
      <c r="J45" s="51" t="s">
        <v>8</v>
      </c>
      <c r="K45" s="51" t="s">
        <v>8</v>
      </c>
      <c r="L45" s="51" t="s">
        <v>8</v>
      </c>
      <c r="M45" s="51" t="s">
        <v>8</v>
      </c>
      <c r="N45" s="51" t="s">
        <v>8</v>
      </c>
      <c r="O45" s="51" t="s">
        <v>5</v>
      </c>
      <c r="P45" s="51" t="s">
        <v>8</v>
      </c>
      <c r="Q45" s="51" t="s">
        <v>8</v>
      </c>
      <c r="R45" s="51" t="s">
        <v>8</v>
      </c>
      <c r="S45" s="51" t="s">
        <v>8</v>
      </c>
      <c r="T45" s="51" t="s">
        <v>8</v>
      </c>
      <c r="U45" s="51" t="s">
        <v>8</v>
      </c>
      <c r="V45" s="51" t="s">
        <v>8</v>
      </c>
      <c r="W45" s="51" t="s">
        <v>8</v>
      </c>
      <c r="X45" s="51" t="s">
        <v>8</v>
      </c>
      <c r="Y45" s="51" t="s">
        <v>5</v>
      </c>
      <c r="Z45" s="51" t="s">
        <v>8</v>
      </c>
      <c r="AA45" s="51" t="s">
        <v>8</v>
      </c>
      <c r="AB45" s="51" t="s">
        <v>8</v>
      </c>
      <c r="AC45" s="51" t="s">
        <v>8</v>
      </c>
      <c r="AD45" s="51" t="s">
        <v>8</v>
      </c>
      <c r="AE45" s="51" t="s">
        <v>8</v>
      </c>
      <c r="AF45" s="51" t="s">
        <v>8</v>
      </c>
      <c r="AG45" s="51" t="s">
        <v>8</v>
      </c>
      <c r="AH45" s="51" t="s">
        <v>5</v>
      </c>
      <c r="AI45" s="47" t="s">
        <v>58</v>
      </c>
      <c r="AJ45" s="54" t="str">
        <f>IF(E45="","",IF('Terceira Faixa'!B43="x",Obras!E45&amp;"*1,5",Obras!E45))</f>
        <v/>
      </c>
      <c r="AK45" s="54" t="str">
        <f>IF(F45="","",IF('Terceira Faixa'!C43="x",Obras!F45&amp;"*1,5",Obras!F45))</f>
        <v>HR8</v>
      </c>
      <c r="AL45" s="54" t="str">
        <f>IF(G45="","",IF('Terceira Faixa'!D43="x",Obras!G45&amp;"*1,5",Obras!G45))</f>
        <v/>
      </c>
      <c r="AM45" s="54" t="str">
        <f>IF(H45="","",IF('Terceira Faixa'!E43="x",Obras!H45&amp;"*1,5",Obras!H45))</f>
        <v/>
      </c>
      <c r="AN45" s="54" t="str">
        <f>IF(I45="","",IF('Terceira Faixa'!F43="x",Obras!I45&amp;"*1,5",Obras!I45))</f>
        <v/>
      </c>
      <c r="AO45" s="54" t="str">
        <f>IF(J45="","",IF('Terceira Faixa'!G43="x",Obras!J45&amp;"*1,5",Obras!J45))</f>
        <v/>
      </c>
      <c r="AP45" s="54" t="str">
        <f>IF(K45="","",IF('Terceira Faixa'!H43="x",Obras!K45&amp;"*1,5",Obras!K45))</f>
        <v/>
      </c>
      <c r="AQ45" s="54" t="str">
        <f>IF(L45="","",IF('Terceira Faixa'!I43="x",Obras!L45&amp;"*1,5",Obras!L45))</f>
        <v/>
      </c>
      <c r="AR45" s="54" t="str">
        <f>IF(M45="","",IF('Terceira Faixa'!J43="x",Obras!M45&amp;"*1,5",Obras!M45))</f>
        <v/>
      </c>
      <c r="AS45" s="54" t="str">
        <f>IF(N45="","",IF('Terceira Faixa'!K43="x",Obras!N45&amp;"*1,5",Obras!N45))</f>
        <v/>
      </c>
      <c r="AT45" s="54" t="str">
        <f>IF(O45="","",IF('Terceira Faixa'!L43="x",Obras!O45&amp;"*1,5",Obras!O45))</f>
        <v>HR4</v>
      </c>
      <c r="AU45" s="54" t="str">
        <f>IF(P45="","",IF('Terceira Faixa'!M43="x",Obras!P45&amp;"*1,5",Obras!P45))</f>
        <v/>
      </c>
      <c r="AV45" s="54" t="str">
        <f>IF(Q45="","",IF('Terceira Faixa'!N43="x",Obras!Q45&amp;"*1,5",Obras!Q45))</f>
        <v/>
      </c>
      <c r="AW45" s="54" t="str">
        <f>IF(R45="","",IF('Terceira Faixa'!O43="x",Obras!R45&amp;"*1,5",Obras!R45))</f>
        <v/>
      </c>
      <c r="AX45" s="54" t="str">
        <f>IF(S45="","",IF('Terceira Faixa'!P43="x",Obras!S45&amp;"*1,5",Obras!S45))</f>
        <v/>
      </c>
      <c r="AY45" s="54" t="str">
        <f>IF(T45="","",IF('Terceira Faixa'!Q43="x",Obras!T45&amp;"*1,5",Obras!T45))</f>
        <v/>
      </c>
      <c r="AZ45" s="54" t="str">
        <f>IF(U45="","",IF('Terceira Faixa'!R43="x",Obras!U45&amp;"*1,5",Obras!U45))</f>
        <v/>
      </c>
      <c r="BA45" s="54" t="str">
        <f>IF(V45="","",IF('Terceira Faixa'!S43="x",Obras!V45&amp;"*1,5",Obras!V45))</f>
        <v/>
      </c>
      <c r="BB45" s="54" t="str">
        <f>IF(W45="","",IF('Terceira Faixa'!T43="x",Obras!W45&amp;"*1,5",Obras!W45))</f>
        <v/>
      </c>
      <c r="BC45" s="54" t="str">
        <f>IF(X45="","",IF('Terceira Faixa'!U43="x",Obras!X45&amp;"*1,5",Obras!X45))</f>
        <v/>
      </c>
      <c r="BD45" s="54" t="str">
        <f>IF(Y45="","",IF('Terceira Faixa'!V43="x",Obras!Y45&amp;"*1,5",Obras!Y45))</f>
        <v>HR4</v>
      </c>
      <c r="BE45" s="54" t="str">
        <f>IF(Z45="","",IF('Terceira Faixa'!W43="x",Obras!Z45&amp;"*1,5",Obras!Z45))</f>
        <v/>
      </c>
      <c r="BF45" s="54" t="str">
        <f>IF(AA45="","",IF('Terceira Faixa'!X43="x",Obras!AA45&amp;"*1,5",Obras!AA45))</f>
        <v/>
      </c>
      <c r="BG45" s="54" t="str">
        <f>IF(AB45="","",IF('Terceira Faixa'!Y43="x",Obras!AB45&amp;"*1,5",Obras!AB45))</f>
        <v/>
      </c>
      <c r="BH45" s="54" t="str">
        <f>IF(AC45="","",IF('Terceira Faixa'!Z43="x",Obras!AC45&amp;"*1,5",Obras!AC45))</f>
        <v/>
      </c>
      <c r="BI45" s="54" t="str">
        <f>IF(AD45="","",IF('Terceira Faixa'!AA43="x",Obras!AD45&amp;"*1,5",Obras!AD45))</f>
        <v/>
      </c>
      <c r="BJ45" s="54" t="str">
        <f>IF(AE45="","",IF('Terceira Faixa'!AB43="x",Obras!AE45&amp;"*1,5",Obras!AE45))</f>
        <v/>
      </c>
      <c r="BK45" s="54" t="str">
        <f>IF(AF45="","",IF('Terceira Faixa'!AC43="x",Obras!AF45&amp;"*1,5",Obras!AF45))</f>
        <v/>
      </c>
      <c r="BL45" s="54" t="str">
        <f>IF(AG45="","",IF('Terceira Faixa'!AD43="x",Obras!AG45&amp;"*1,5",Obras!AG45))</f>
        <v/>
      </c>
      <c r="BM45" s="54" t="str">
        <f>IF(AH45="","",IF('Terceira Faixa'!AE43="x",Obras!AH45&amp;"*1,5",Obras!AH45))</f>
        <v>HR4</v>
      </c>
      <c r="BN45" s="26">
        <f t="shared" si="13"/>
        <v>0</v>
      </c>
      <c r="BO45" s="26">
        <f t="shared" si="13"/>
        <v>51.299999999999727</v>
      </c>
      <c r="BP45" s="26">
        <f t="shared" si="13"/>
        <v>0</v>
      </c>
      <c r="BQ45" s="26">
        <f t="shared" si="13"/>
        <v>0</v>
      </c>
      <c r="BR45" s="36">
        <f t="shared" si="14"/>
        <v>0</v>
      </c>
      <c r="BS45" s="36">
        <f t="shared" si="14"/>
        <v>0</v>
      </c>
      <c r="BT45" s="36">
        <f t="shared" si="14"/>
        <v>0</v>
      </c>
      <c r="BU45" s="36">
        <f t="shared" si="14"/>
        <v>0</v>
      </c>
      <c r="BV45" s="36">
        <f t="shared" si="14"/>
        <v>0</v>
      </c>
      <c r="BW45" s="36">
        <f t="shared" si="14"/>
        <v>0</v>
      </c>
      <c r="BX45" s="36">
        <f t="shared" si="14"/>
        <v>0</v>
      </c>
      <c r="BY45" s="36">
        <f t="shared" si="14"/>
        <v>0</v>
      </c>
      <c r="BZ45" s="36">
        <f t="shared" si="15"/>
        <v>0</v>
      </c>
      <c r="CA45" s="36">
        <f t="shared" si="15"/>
        <v>0</v>
      </c>
      <c r="CB45" s="36">
        <f t="shared" si="15"/>
        <v>0</v>
      </c>
      <c r="CC45" s="36">
        <f t="shared" si="15"/>
        <v>0</v>
      </c>
      <c r="CD45" s="36">
        <f t="shared" si="15"/>
        <v>0</v>
      </c>
      <c r="CE45" s="36">
        <f t="shared" si="15"/>
        <v>0</v>
      </c>
      <c r="CF45" s="36">
        <f t="shared" si="15"/>
        <v>0</v>
      </c>
      <c r="CG45" s="36">
        <f t="shared" si="15"/>
        <v>0</v>
      </c>
      <c r="CH45" s="36">
        <f t="shared" si="16"/>
        <v>0</v>
      </c>
      <c r="CI45" s="36">
        <f t="shared" si="16"/>
        <v>0</v>
      </c>
      <c r="CJ45" s="36">
        <f t="shared" si="16"/>
        <v>0</v>
      </c>
      <c r="CK45" s="36">
        <f t="shared" si="16"/>
        <v>0</v>
      </c>
      <c r="CL45" s="36">
        <f t="shared" si="16"/>
        <v>0</v>
      </c>
      <c r="CM45" s="36">
        <f t="shared" si="16"/>
        <v>0</v>
      </c>
      <c r="CN45" s="36">
        <f t="shared" si="16"/>
        <v>0</v>
      </c>
      <c r="CO45" s="36">
        <f t="shared" si="16"/>
        <v>0</v>
      </c>
      <c r="CP45" s="36">
        <f t="shared" si="17"/>
        <v>3324.239999999982</v>
      </c>
      <c r="CQ45" s="36">
        <f t="shared" si="17"/>
        <v>110807.99999999942</v>
      </c>
      <c r="CR45" s="36">
        <f t="shared" si="17"/>
        <v>3324.239999999982</v>
      </c>
      <c r="CS45" s="36">
        <f t="shared" si="17"/>
        <v>0</v>
      </c>
      <c r="CT45" s="36">
        <f t="shared" si="17"/>
        <v>29548.799999999843</v>
      </c>
      <c r="CU45" s="36">
        <f t="shared" si="17"/>
        <v>738719.99999999604</v>
      </c>
      <c r="CV45" s="36">
        <f t="shared" si="17"/>
        <v>11491.199999999939</v>
      </c>
      <c r="CW45" s="36">
        <f t="shared" si="17"/>
        <v>287279.99999999849</v>
      </c>
      <c r="CX45" s="6">
        <f t="shared" si="18"/>
        <v>1136807.9999999939</v>
      </c>
      <c r="CY45" s="6">
        <f t="shared" si="18"/>
        <v>44364.239999999765</v>
      </c>
      <c r="CZ45" s="6">
        <f t="shared" si="18"/>
        <v>0</v>
      </c>
      <c r="DA45" s="6">
        <f t="shared" si="18"/>
        <v>3324.239999999982</v>
      </c>
    </row>
    <row r="46" spans="1:105" x14ac:dyDescent="0.2">
      <c r="A46" s="67">
        <v>1</v>
      </c>
      <c r="B46" s="49">
        <v>565.20000000000005</v>
      </c>
      <c r="C46" s="50">
        <v>582.29999999999995</v>
      </c>
      <c r="D46" s="50">
        <v>17.099999999999909</v>
      </c>
      <c r="E46" s="51" t="s">
        <v>8</v>
      </c>
      <c r="F46" s="51" t="s">
        <v>8</v>
      </c>
      <c r="G46" s="51" t="s">
        <v>25</v>
      </c>
      <c r="H46" s="51" t="s">
        <v>8</v>
      </c>
      <c r="I46" s="51" t="s">
        <v>8</v>
      </c>
      <c r="J46" s="51" t="s">
        <v>8</v>
      </c>
      <c r="K46" s="51" t="s">
        <v>8</v>
      </c>
      <c r="L46" s="51" t="s">
        <v>8</v>
      </c>
      <c r="M46" s="51" t="s">
        <v>8</v>
      </c>
      <c r="N46" s="51" t="s">
        <v>8</v>
      </c>
      <c r="O46" s="51" t="s">
        <v>8</v>
      </c>
      <c r="P46" s="51" t="s">
        <v>5</v>
      </c>
      <c r="Q46" s="51" t="s">
        <v>8</v>
      </c>
      <c r="R46" s="51" t="s">
        <v>8</v>
      </c>
      <c r="S46" s="51" t="s">
        <v>8</v>
      </c>
      <c r="T46" s="51" t="s">
        <v>8</v>
      </c>
      <c r="U46" s="51" t="s">
        <v>8</v>
      </c>
      <c r="V46" s="51" t="s">
        <v>8</v>
      </c>
      <c r="W46" s="51" t="s">
        <v>8</v>
      </c>
      <c r="X46" s="51" t="s">
        <v>8</v>
      </c>
      <c r="Y46" s="51" t="s">
        <v>5</v>
      </c>
      <c r="Z46" s="51" t="s">
        <v>8</v>
      </c>
      <c r="AA46" s="51" t="s">
        <v>8</v>
      </c>
      <c r="AB46" s="51" t="s">
        <v>8</v>
      </c>
      <c r="AC46" s="51" t="s">
        <v>8</v>
      </c>
      <c r="AD46" s="51" t="s">
        <v>8</v>
      </c>
      <c r="AE46" s="51" t="s">
        <v>8</v>
      </c>
      <c r="AF46" s="51" t="s">
        <v>8</v>
      </c>
      <c r="AG46" s="51" t="s">
        <v>8</v>
      </c>
      <c r="AH46" s="51" t="s">
        <v>5</v>
      </c>
      <c r="AI46" s="47" t="s">
        <v>59</v>
      </c>
      <c r="AJ46" s="54" t="str">
        <f>IF(E46="","",IF('Terceira Faixa'!B44="x",Obras!E46&amp;"*1,5",Obras!E46))</f>
        <v/>
      </c>
      <c r="AK46" s="54" t="str">
        <f>IF(F46="","",IF('Terceira Faixa'!C44="x",Obras!F46&amp;"*1,5",Obras!F46))</f>
        <v/>
      </c>
      <c r="AL46" s="54" t="str">
        <f>IF(G46="","",IF('Terceira Faixa'!D44="x",Obras!G46&amp;"*1,5",Obras!G46))</f>
        <v>HR7</v>
      </c>
      <c r="AM46" s="54" t="str">
        <f>IF(H46="","",IF('Terceira Faixa'!E44="x",Obras!H46&amp;"*1,5",Obras!H46))</f>
        <v/>
      </c>
      <c r="AN46" s="54" t="str">
        <f>IF(I46="","",IF('Terceira Faixa'!F44="x",Obras!I46&amp;"*1,5",Obras!I46))</f>
        <v/>
      </c>
      <c r="AO46" s="54" t="str">
        <f>IF(J46="","",IF('Terceira Faixa'!G44="x",Obras!J46&amp;"*1,5",Obras!J46))</f>
        <v/>
      </c>
      <c r="AP46" s="54" t="str">
        <f>IF(K46="","",IF('Terceira Faixa'!H44="x",Obras!K46&amp;"*1,5",Obras!K46))</f>
        <v/>
      </c>
      <c r="AQ46" s="54" t="str">
        <f>IF(L46="","",IF('Terceira Faixa'!I44="x",Obras!L46&amp;"*1,5",Obras!L46))</f>
        <v/>
      </c>
      <c r="AR46" s="54" t="str">
        <f>IF(M46="","",IF('Terceira Faixa'!J44="x",Obras!M46&amp;"*1,5",Obras!M46))</f>
        <v/>
      </c>
      <c r="AS46" s="54" t="str">
        <f>IF(N46="","",IF('Terceira Faixa'!K44="x",Obras!N46&amp;"*1,5",Obras!N46))</f>
        <v/>
      </c>
      <c r="AT46" s="54" t="str">
        <f>IF(O46="","",IF('Terceira Faixa'!L44="x",Obras!O46&amp;"*1,5",Obras!O46))</f>
        <v/>
      </c>
      <c r="AU46" s="54" t="str">
        <f>IF(P46="","",IF('Terceira Faixa'!M44="x",Obras!P46&amp;"*1,5",Obras!P46))</f>
        <v>HR4</v>
      </c>
      <c r="AV46" s="54" t="str">
        <f>IF(Q46="","",IF('Terceira Faixa'!N44="x",Obras!Q46&amp;"*1,5",Obras!Q46))</f>
        <v/>
      </c>
      <c r="AW46" s="54" t="str">
        <f>IF(R46="","",IF('Terceira Faixa'!O44="x",Obras!R46&amp;"*1,5",Obras!R46))</f>
        <v/>
      </c>
      <c r="AX46" s="54" t="str">
        <f>IF(S46="","",IF('Terceira Faixa'!P44="x",Obras!S46&amp;"*1,5",Obras!S46))</f>
        <v/>
      </c>
      <c r="AY46" s="54" t="str">
        <f>IF(T46="","",IF('Terceira Faixa'!Q44="x",Obras!T46&amp;"*1,5",Obras!T46))</f>
        <v/>
      </c>
      <c r="AZ46" s="54" t="str">
        <f>IF(U46="","",IF('Terceira Faixa'!R44="x",Obras!U46&amp;"*1,5",Obras!U46))</f>
        <v/>
      </c>
      <c r="BA46" s="54" t="str">
        <f>IF(V46="","",IF('Terceira Faixa'!S44="x",Obras!V46&amp;"*1,5",Obras!V46))</f>
        <v/>
      </c>
      <c r="BB46" s="54" t="str">
        <f>IF(W46="","",IF('Terceira Faixa'!T44="x",Obras!W46&amp;"*1,5",Obras!W46))</f>
        <v/>
      </c>
      <c r="BC46" s="54" t="str">
        <f>IF(X46="","",IF('Terceira Faixa'!U44="x",Obras!X46&amp;"*1,5",Obras!X46))</f>
        <v/>
      </c>
      <c r="BD46" s="54" t="str">
        <f>IF(Y46="","",IF('Terceira Faixa'!V44="x",Obras!Y46&amp;"*1,5",Obras!Y46))</f>
        <v>HR4</v>
      </c>
      <c r="BE46" s="54" t="str">
        <f>IF(Z46="","",IF('Terceira Faixa'!W44="x",Obras!Z46&amp;"*1,5",Obras!Z46))</f>
        <v/>
      </c>
      <c r="BF46" s="54" t="str">
        <f>IF(AA46="","",IF('Terceira Faixa'!X44="x",Obras!AA46&amp;"*1,5",Obras!AA46))</f>
        <v/>
      </c>
      <c r="BG46" s="54" t="str">
        <f>IF(AB46="","",IF('Terceira Faixa'!Y44="x",Obras!AB46&amp;"*1,5",Obras!AB46))</f>
        <v/>
      </c>
      <c r="BH46" s="54" t="str">
        <f>IF(AC46="","",IF('Terceira Faixa'!Z44="x",Obras!AC46&amp;"*1,5",Obras!AC46))</f>
        <v/>
      </c>
      <c r="BI46" s="54" t="str">
        <f>IF(AD46="","",IF('Terceira Faixa'!AA44="x",Obras!AD46&amp;"*1,5",Obras!AD46))</f>
        <v/>
      </c>
      <c r="BJ46" s="54" t="str">
        <f>IF(AE46="","",IF('Terceira Faixa'!AB44="x",Obras!AE46&amp;"*1,5",Obras!AE46))</f>
        <v/>
      </c>
      <c r="BK46" s="54" t="str">
        <f>IF(AF46="","",IF('Terceira Faixa'!AC44="x",Obras!AF46&amp;"*1,5",Obras!AF46))</f>
        <v/>
      </c>
      <c r="BL46" s="54" t="str">
        <f>IF(AG46="","",IF('Terceira Faixa'!AD44="x",Obras!AG46&amp;"*1,5",Obras!AG46))</f>
        <v/>
      </c>
      <c r="BM46" s="54" t="str">
        <f>IF(AH46="","",IF('Terceira Faixa'!AE44="x",Obras!AH46&amp;"*1,5",Obras!AH46))</f>
        <v>HR4</v>
      </c>
      <c r="BN46" s="26">
        <f t="shared" si="13"/>
        <v>0</v>
      </c>
      <c r="BO46" s="26">
        <f t="shared" si="13"/>
        <v>51.299999999999727</v>
      </c>
      <c r="BP46" s="26">
        <f t="shared" si="13"/>
        <v>0</v>
      </c>
      <c r="BQ46" s="26">
        <f t="shared" si="13"/>
        <v>0</v>
      </c>
      <c r="BR46" s="36">
        <f t="shared" si="14"/>
        <v>0</v>
      </c>
      <c r="BS46" s="36">
        <f t="shared" si="14"/>
        <v>0</v>
      </c>
      <c r="BT46" s="36">
        <f t="shared" si="14"/>
        <v>0</v>
      </c>
      <c r="BU46" s="36">
        <f t="shared" si="14"/>
        <v>0</v>
      </c>
      <c r="BV46" s="36">
        <f t="shared" si="14"/>
        <v>0</v>
      </c>
      <c r="BW46" s="36">
        <f t="shared" si="14"/>
        <v>0</v>
      </c>
      <c r="BX46" s="36">
        <f t="shared" si="14"/>
        <v>0</v>
      </c>
      <c r="BY46" s="36">
        <f t="shared" si="14"/>
        <v>0</v>
      </c>
      <c r="BZ46" s="36">
        <f t="shared" si="15"/>
        <v>0</v>
      </c>
      <c r="CA46" s="36">
        <f t="shared" si="15"/>
        <v>0</v>
      </c>
      <c r="CB46" s="36">
        <f t="shared" si="15"/>
        <v>0</v>
      </c>
      <c r="CC46" s="36">
        <f t="shared" si="15"/>
        <v>0</v>
      </c>
      <c r="CD46" s="36">
        <f t="shared" si="15"/>
        <v>0</v>
      </c>
      <c r="CE46" s="36">
        <f t="shared" si="15"/>
        <v>0</v>
      </c>
      <c r="CF46" s="36">
        <f t="shared" si="15"/>
        <v>0</v>
      </c>
      <c r="CG46" s="36">
        <f t="shared" si="15"/>
        <v>0</v>
      </c>
      <c r="CH46" s="36">
        <f t="shared" si="16"/>
        <v>0</v>
      </c>
      <c r="CI46" s="36">
        <f t="shared" si="16"/>
        <v>0</v>
      </c>
      <c r="CJ46" s="36">
        <f t="shared" si="16"/>
        <v>0</v>
      </c>
      <c r="CK46" s="36">
        <f t="shared" si="16"/>
        <v>0</v>
      </c>
      <c r="CL46" s="36">
        <f t="shared" si="16"/>
        <v>0</v>
      </c>
      <c r="CM46" s="36">
        <f t="shared" si="16"/>
        <v>0</v>
      </c>
      <c r="CN46" s="36">
        <f t="shared" si="16"/>
        <v>0</v>
      </c>
      <c r="CO46" s="36">
        <f t="shared" si="16"/>
        <v>0</v>
      </c>
      <c r="CP46" s="36">
        <f t="shared" si="17"/>
        <v>3324.239999999982</v>
      </c>
      <c r="CQ46" s="36">
        <f t="shared" si="17"/>
        <v>110807.99999999942</v>
      </c>
      <c r="CR46" s="36">
        <f t="shared" si="17"/>
        <v>3324.239999999982</v>
      </c>
      <c r="CS46" s="36">
        <f t="shared" si="17"/>
        <v>0</v>
      </c>
      <c r="CT46" s="36">
        <f t="shared" si="17"/>
        <v>29548.799999999843</v>
      </c>
      <c r="CU46" s="36">
        <f t="shared" si="17"/>
        <v>738719.99999999604</v>
      </c>
      <c r="CV46" s="36">
        <f t="shared" si="17"/>
        <v>11491.199999999939</v>
      </c>
      <c r="CW46" s="36">
        <f t="shared" si="17"/>
        <v>287279.99999999849</v>
      </c>
      <c r="CX46" s="6">
        <f t="shared" si="18"/>
        <v>1136807.9999999939</v>
      </c>
      <c r="CY46" s="6">
        <f t="shared" si="18"/>
        <v>44364.239999999765</v>
      </c>
      <c r="CZ46" s="6">
        <f t="shared" si="18"/>
        <v>0</v>
      </c>
      <c r="DA46" s="6">
        <f t="shared" si="18"/>
        <v>3324.239999999982</v>
      </c>
    </row>
    <row r="47" spans="1:105" x14ac:dyDescent="0.2">
      <c r="A47" s="67">
        <v>1</v>
      </c>
      <c r="B47" s="49">
        <v>565.20000000000005</v>
      </c>
      <c r="C47" s="50">
        <v>582.29999999999995</v>
      </c>
      <c r="D47" s="50">
        <v>17.099999999999909</v>
      </c>
      <c r="E47" s="51" t="s">
        <v>8</v>
      </c>
      <c r="F47" s="51" t="s">
        <v>8</v>
      </c>
      <c r="G47" s="51" t="s">
        <v>8</v>
      </c>
      <c r="H47" s="51" t="s">
        <v>8</v>
      </c>
      <c r="I47" s="51" t="s">
        <v>6</v>
      </c>
      <c r="J47" s="51" t="s">
        <v>8</v>
      </c>
      <c r="K47" s="51" t="s">
        <v>8</v>
      </c>
      <c r="L47" s="51" t="s">
        <v>8</v>
      </c>
      <c r="M47" s="51" t="s">
        <v>8</v>
      </c>
      <c r="N47" s="51" t="s">
        <v>8</v>
      </c>
      <c r="O47" s="51" t="s">
        <v>4</v>
      </c>
      <c r="P47" s="51" t="s">
        <v>8</v>
      </c>
      <c r="Q47" s="51" t="s">
        <v>8</v>
      </c>
      <c r="R47" s="51" t="s">
        <v>8</v>
      </c>
      <c r="S47" s="51" t="s">
        <v>8</v>
      </c>
      <c r="T47" s="51" t="s">
        <v>8</v>
      </c>
      <c r="U47" s="51" t="s">
        <v>8</v>
      </c>
      <c r="V47" s="51" t="s">
        <v>5</v>
      </c>
      <c r="W47" s="51" t="s">
        <v>8</v>
      </c>
      <c r="X47" s="51" t="s">
        <v>8</v>
      </c>
      <c r="Y47" s="51" t="s">
        <v>8</v>
      </c>
      <c r="Z47" s="51" t="s">
        <v>8</v>
      </c>
      <c r="AA47" s="51" t="s">
        <v>8</v>
      </c>
      <c r="AB47" s="51" t="s">
        <v>8</v>
      </c>
      <c r="AC47" s="51" t="s">
        <v>8</v>
      </c>
      <c r="AD47" s="51" t="s">
        <v>5</v>
      </c>
      <c r="AE47" s="51" t="s">
        <v>8</v>
      </c>
      <c r="AF47" s="51" t="s">
        <v>8</v>
      </c>
      <c r="AG47" s="51" t="s">
        <v>8</v>
      </c>
      <c r="AH47" s="51" t="s">
        <v>5</v>
      </c>
      <c r="AI47" s="47" t="s">
        <v>60</v>
      </c>
      <c r="AJ47" s="54" t="str">
        <f>IF(E47="","",IF('Terceira Faixa'!B45="x",Obras!E47&amp;"*1,5",Obras!E47))</f>
        <v/>
      </c>
      <c r="AK47" s="54" t="str">
        <f>IF(F47="","",IF('Terceira Faixa'!C45="x",Obras!F47&amp;"*1,5",Obras!F47))</f>
        <v/>
      </c>
      <c r="AL47" s="54" t="str">
        <f>IF(G47="","",IF('Terceira Faixa'!D45="x",Obras!G47&amp;"*1,5",Obras!G47))</f>
        <v/>
      </c>
      <c r="AM47" s="54" t="str">
        <f>IF(H47="","",IF('Terceira Faixa'!E45="x",Obras!H47&amp;"*1,5",Obras!H47))</f>
        <v/>
      </c>
      <c r="AN47" s="54" t="str">
        <f>IF(I47="","",IF('Terceira Faixa'!F45="x",Obras!I47&amp;"*1,5",Obras!I47))</f>
        <v>HR3</v>
      </c>
      <c r="AO47" s="54" t="str">
        <f>IF(J47="","",IF('Terceira Faixa'!G45="x",Obras!J47&amp;"*1,5",Obras!J47))</f>
        <v/>
      </c>
      <c r="AP47" s="54" t="str">
        <f>IF(K47="","",IF('Terceira Faixa'!H45="x",Obras!K47&amp;"*1,5",Obras!K47))</f>
        <v/>
      </c>
      <c r="AQ47" s="54" t="str">
        <f>IF(L47="","",IF('Terceira Faixa'!I45="x",Obras!L47&amp;"*1,5",Obras!L47))</f>
        <v/>
      </c>
      <c r="AR47" s="54" t="str">
        <f>IF(M47="","",IF('Terceira Faixa'!J45="x",Obras!M47&amp;"*1,5",Obras!M47))</f>
        <v/>
      </c>
      <c r="AS47" s="54" t="str">
        <f>IF(N47="","",IF('Terceira Faixa'!K45="x",Obras!N47&amp;"*1,5",Obras!N47))</f>
        <v/>
      </c>
      <c r="AT47" s="54" t="str">
        <f>IF(O47="","",IF('Terceira Faixa'!L45="x",Obras!O47&amp;"*1,5",Obras!O47))</f>
        <v>Micro</v>
      </c>
      <c r="AU47" s="54" t="str">
        <f>IF(P47="","",IF('Terceira Faixa'!M45="x",Obras!P47&amp;"*1,5",Obras!P47))</f>
        <v/>
      </c>
      <c r="AV47" s="54" t="str">
        <f>IF(Q47="","",IF('Terceira Faixa'!N45="x",Obras!Q47&amp;"*1,5",Obras!Q47))</f>
        <v/>
      </c>
      <c r="AW47" s="54" t="str">
        <f>IF(R47="","",IF('Terceira Faixa'!O45="x",Obras!R47&amp;"*1,5",Obras!R47))</f>
        <v/>
      </c>
      <c r="AX47" s="54" t="str">
        <f>IF(S47="","",IF('Terceira Faixa'!P45="x",Obras!S47&amp;"*1,5",Obras!S47))</f>
        <v/>
      </c>
      <c r="AY47" s="54" t="str">
        <f>IF(T47="","",IF('Terceira Faixa'!Q45="x",Obras!T47&amp;"*1,5",Obras!T47))</f>
        <v/>
      </c>
      <c r="AZ47" s="54" t="str">
        <f>IF(U47="","",IF('Terceira Faixa'!R45="x",Obras!U47&amp;"*1,5",Obras!U47))</f>
        <v/>
      </c>
      <c r="BA47" s="54" t="str">
        <f>IF(V47="","",IF('Terceira Faixa'!S45="x",Obras!V47&amp;"*1,5",Obras!V47))</f>
        <v>HR4</v>
      </c>
      <c r="BB47" s="54" t="str">
        <f>IF(W47="","",IF('Terceira Faixa'!T45="x",Obras!W47&amp;"*1,5",Obras!W47))</f>
        <v/>
      </c>
      <c r="BC47" s="54" t="str">
        <f>IF(X47="","",IF('Terceira Faixa'!U45="x",Obras!X47&amp;"*1,5",Obras!X47))</f>
        <v/>
      </c>
      <c r="BD47" s="54" t="str">
        <f>IF(Y47="","",IF('Terceira Faixa'!V45="x",Obras!Y47&amp;"*1,5",Obras!Y47))</f>
        <v/>
      </c>
      <c r="BE47" s="54" t="str">
        <f>IF(Z47="","",IF('Terceira Faixa'!W45="x",Obras!Z47&amp;"*1,5",Obras!Z47))</f>
        <v/>
      </c>
      <c r="BF47" s="54" t="str">
        <f>IF(AA47="","",IF('Terceira Faixa'!X45="x",Obras!AA47&amp;"*1,5",Obras!AA47))</f>
        <v/>
      </c>
      <c r="BG47" s="54" t="str">
        <f>IF(AB47="","",IF('Terceira Faixa'!Y45="x",Obras!AB47&amp;"*1,5",Obras!AB47))</f>
        <v/>
      </c>
      <c r="BH47" s="54" t="str">
        <f>IF(AC47="","",IF('Terceira Faixa'!Z45="x",Obras!AC47&amp;"*1,5",Obras!AC47))</f>
        <v/>
      </c>
      <c r="BI47" s="54" t="str">
        <f>IF(AD47="","",IF('Terceira Faixa'!AA45="x",Obras!AD47&amp;"*1,5",Obras!AD47))</f>
        <v>HR4</v>
      </c>
      <c r="BJ47" s="54" t="str">
        <f>IF(AE47="","",IF('Terceira Faixa'!AB45="x",Obras!AE47&amp;"*1,5",Obras!AE47))</f>
        <v/>
      </c>
      <c r="BK47" s="54" t="str">
        <f>IF(AF47="","",IF('Terceira Faixa'!AC45="x",Obras!AF47&amp;"*1,5",Obras!AF47))</f>
        <v/>
      </c>
      <c r="BL47" s="54" t="str">
        <f>IF(AG47="","",IF('Terceira Faixa'!AD45="x",Obras!AG47&amp;"*1,5",Obras!AG47))</f>
        <v/>
      </c>
      <c r="BM47" s="54" t="str">
        <f>IF(AH47="","",IF('Terceira Faixa'!AE45="x",Obras!AH47&amp;"*1,5",Obras!AH47))</f>
        <v>HR4</v>
      </c>
      <c r="BN47" s="26">
        <f t="shared" si="13"/>
        <v>17.099999999999909</v>
      </c>
      <c r="BO47" s="26">
        <f t="shared" si="13"/>
        <v>51.299999999999727</v>
      </c>
      <c r="BP47" s="26">
        <f t="shared" si="13"/>
        <v>0</v>
      </c>
      <c r="BQ47" s="26">
        <f t="shared" si="13"/>
        <v>0</v>
      </c>
      <c r="BR47" s="36">
        <f t="shared" si="14"/>
        <v>1108.079999999994</v>
      </c>
      <c r="BS47" s="36">
        <f t="shared" si="14"/>
        <v>36935.999999999804</v>
      </c>
      <c r="BT47" s="36">
        <f t="shared" si="14"/>
        <v>1108.079999999994</v>
      </c>
      <c r="BU47" s="36">
        <f t="shared" si="14"/>
        <v>246239.99999999869</v>
      </c>
      <c r="BV47" s="36">
        <f t="shared" si="14"/>
        <v>0</v>
      </c>
      <c r="BW47" s="36">
        <f t="shared" si="14"/>
        <v>0</v>
      </c>
      <c r="BX47" s="36">
        <f t="shared" si="14"/>
        <v>0</v>
      </c>
      <c r="BY47" s="36">
        <f t="shared" si="14"/>
        <v>0</v>
      </c>
      <c r="BZ47" s="36">
        <f t="shared" si="15"/>
        <v>0</v>
      </c>
      <c r="CA47" s="36">
        <f t="shared" si="15"/>
        <v>0</v>
      </c>
      <c r="CB47" s="36">
        <f t="shared" si="15"/>
        <v>0</v>
      </c>
      <c r="CC47" s="36">
        <f t="shared" si="15"/>
        <v>0</v>
      </c>
      <c r="CD47" s="36">
        <f t="shared" si="15"/>
        <v>0</v>
      </c>
      <c r="CE47" s="36">
        <f t="shared" si="15"/>
        <v>0</v>
      </c>
      <c r="CF47" s="36">
        <f t="shared" si="15"/>
        <v>0</v>
      </c>
      <c r="CG47" s="36">
        <f t="shared" si="15"/>
        <v>0</v>
      </c>
      <c r="CH47" s="36">
        <f t="shared" si="16"/>
        <v>0</v>
      </c>
      <c r="CI47" s="36">
        <f t="shared" si="16"/>
        <v>0</v>
      </c>
      <c r="CJ47" s="36">
        <f t="shared" si="16"/>
        <v>0</v>
      </c>
      <c r="CK47" s="36">
        <f t="shared" si="16"/>
        <v>0</v>
      </c>
      <c r="CL47" s="36">
        <f t="shared" si="16"/>
        <v>0</v>
      </c>
      <c r="CM47" s="36">
        <f t="shared" si="16"/>
        <v>0</v>
      </c>
      <c r="CN47" s="36">
        <f t="shared" si="16"/>
        <v>0</v>
      </c>
      <c r="CO47" s="36">
        <f t="shared" si="16"/>
        <v>0</v>
      </c>
      <c r="CP47" s="36">
        <f t="shared" si="17"/>
        <v>3324.239999999982</v>
      </c>
      <c r="CQ47" s="36">
        <f t="shared" si="17"/>
        <v>110807.99999999942</v>
      </c>
      <c r="CR47" s="36">
        <f t="shared" si="17"/>
        <v>3324.239999999982</v>
      </c>
      <c r="CS47" s="36">
        <f t="shared" si="17"/>
        <v>0</v>
      </c>
      <c r="CT47" s="36">
        <f t="shared" si="17"/>
        <v>29548.799999999843</v>
      </c>
      <c r="CU47" s="36">
        <f t="shared" si="17"/>
        <v>738719.99999999604</v>
      </c>
      <c r="CV47" s="36">
        <f t="shared" si="17"/>
        <v>11491.199999999939</v>
      </c>
      <c r="CW47" s="36">
        <f t="shared" si="17"/>
        <v>287279.99999999849</v>
      </c>
      <c r="CX47" s="6">
        <f t="shared" si="18"/>
        <v>1173743.9999999937</v>
      </c>
      <c r="CY47" s="6">
        <f t="shared" si="18"/>
        <v>45472.31999999976</v>
      </c>
      <c r="CZ47" s="6">
        <f t="shared" si="18"/>
        <v>246239.99999999869</v>
      </c>
      <c r="DA47" s="6">
        <f t="shared" si="18"/>
        <v>4432.3199999999761</v>
      </c>
    </row>
    <row r="48" spans="1:105" x14ac:dyDescent="0.2">
      <c r="A48" s="67">
        <v>1</v>
      </c>
      <c r="B48" s="49">
        <v>565.20000000000005</v>
      </c>
      <c r="C48" s="50">
        <v>582.29999999999995</v>
      </c>
      <c r="D48" s="50">
        <v>17.099999999999909</v>
      </c>
      <c r="E48" s="51" t="s">
        <v>8</v>
      </c>
      <c r="F48" s="51" t="s">
        <v>8</v>
      </c>
      <c r="G48" s="51" t="s">
        <v>8</v>
      </c>
      <c r="H48" s="51" t="s">
        <v>8</v>
      </c>
      <c r="I48" s="51" t="s">
        <v>6</v>
      </c>
      <c r="J48" s="51" t="s">
        <v>8</v>
      </c>
      <c r="K48" s="51" t="s">
        <v>8</v>
      </c>
      <c r="L48" s="51" t="s">
        <v>8</v>
      </c>
      <c r="M48" s="51" t="s">
        <v>8</v>
      </c>
      <c r="N48" s="51" t="s">
        <v>8</v>
      </c>
      <c r="O48" s="51" t="s">
        <v>5</v>
      </c>
      <c r="P48" s="51" t="s">
        <v>8</v>
      </c>
      <c r="Q48" s="51" t="s">
        <v>8</v>
      </c>
      <c r="R48" s="51" t="s">
        <v>8</v>
      </c>
      <c r="S48" s="51" t="s">
        <v>8</v>
      </c>
      <c r="T48" s="51" t="s">
        <v>8</v>
      </c>
      <c r="U48" s="51" t="s">
        <v>4</v>
      </c>
      <c r="V48" s="51" t="s">
        <v>8</v>
      </c>
      <c r="W48" s="51" t="s">
        <v>8</v>
      </c>
      <c r="X48" s="51" t="s">
        <v>8</v>
      </c>
      <c r="Y48" s="51" t="s">
        <v>8</v>
      </c>
      <c r="Z48" s="51" t="s">
        <v>8</v>
      </c>
      <c r="AA48" s="51" t="s">
        <v>8</v>
      </c>
      <c r="AB48" s="51" t="s">
        <v>5</v>
      </c>
      <c r="AC48" s="51" t="s">
        <v>8</v>
      </c>
      <c r="AD48" s="51" t="s">
        <v>8</v>
      </c>
      <c r="AE48" s="51" t="s">
        <v>8</v>
      </c>
      <c r="AF48" s="51" t="s">
        <v>8</v>
      </c>
      <c r="AG48" s="51" t="s">
        <v>8</v>
      </c>
      <c r="AH48" s="51" t="s">
        <v>5</v>
      </c>
      <c r="AI48" s="47" t="s">
        <v>60</v>
      </c>
      <c r="AJ48" s="54" t="str">
        <f>IF(E48="","",IF('Terceira Faixa'!B46="x",Obras!E48&amp;"*1,5",Obras!E48))</f>
        <v/>
      </c>
      <c r="AK48" s="54" t="str">
        <f>IF(F48="","",IF('Terceira Faixa'!C46="x",Obras!F48&amp;"*1,5",Obras!F48))</f>
        <v/>
      </c>
      <c r="AL48" s="54" t="str">
        <f>IF(G48="","",IF('Terceira Faixa'!D46="x",Obras!G48&amp;"*1,5",Obras!G48))</f>
        <v/>
      </c>
      <c r="AM48" s="54" t="str">
        <f>IF(H48="","",IF('Terceira Faixa'!E46="x",Obras!H48&amp;"*1,5",Obras!H48))</f>
        <v/>
      </c>
      <c r="AN48" s="54" t="str">
        <f>IF(I48="","",IF('Terceira Faixa'!F46="x",Obras!I48&amp;"*1,5",Obras!I48))</f>
        <v>HR3</v>
      </c>
      <c r="AO48" s="54" t="str">
        <f>IF(J48="","",IF('Terceira Faixa'!G46="x",Obras!J48&amp;"*1,5",Obras!J48))</f>
        <v/>
      </c>
      <c r="AP48" s="54" t="str">
        <f>IF(K48="","",IF('Terceira Faixa'!H46="x",Obras!K48&amp;"*1,5",Obras!K48))</f>
        <v/>
      </c>
      <c r="AQ48" s="54" t="str">
        <f>IF(L48="","",IF('Terceira Faixa'!I46="x",Obras!L48&amp;"*1,5",Obras!L48))</f>
        <v/>
      </c>
      <c r="AR48" s="54" t="str">
        <f>IF(M48="","",IF('Terceira Faixa'!J46="x",Obras!M48&amp;"*1,5",Obras!M48))</f>
        <v/>
      </c>
      <c r="AS48" s="54" t="str">
        <f>IF(N48="","",IF('Terceira Faixa'!K46="x",Obras!N48&amp;"*1,5",Obras!N48))</f>
        <v/>
      </c>
      <c r="AT48" s="54" t="str">
        <f>IF(O48="","",IF('Terceira Faixa'!L46="x",Obras!O48&amp;"*1,5",Obras!O48))</f>
        <v>HR4</v>
      </c>
      <c r="AU48" s="54" t="str">
        <f>IF(P48="","",IF('Terceira Faixa'!M46="x",Obras!P48&amp;"*1,5",Obras!P48))</f>
        <v/>
      </c>
      <c r="AV48" s="54" t="str">
        <f>IF(Q48="","",IF('Terceira Faixa'!N46="x",Obras!Q48&amp;"*1,5",Obras!Q48))</f>
        <v/>
      </c>
      <c r="AW48" s="54" t="str">
        <f>IF(R48="","",IF('Terceira Faixa'!O46="x",Obras!R48&amp;"*1,5",Obras!R48))</f>
        <v/>
      </c>
      <c r="AX48" s="54" t="str">
        <f>IF(S48="","",IF('Terceira Faixa'!P46="x",Obras!S48&amp;"*1,5",Obras!S48))</f>
        <v/>
      </c>
      <c r="AY48" s="54" t="str">
        <f>IF(T48="","",IF('Terceira Faixa'!Q46="x",Obras!T48&amp;"*1,5",Obras!T48))</f>
        <v/>
      </c>
      <c r="AZ48" s="54" t="str">
        <f>IF(U48="","",IF('Terceira Faixa'!R46="x",Obras!U48&amp;"*1,5",Obras!U48))</f>
        <v>Micro</v>
      </c>
      <c r="BA48" s="54" t="str">
        <f>IF(V48="","",IF('Terceira Faixa'!S46="x",Obras!V48&amp;"*1,5",Obras!V48))</f>
        <v/>
      </c>
      <c r="BB48" s="54" t="str">
        <f>IF(W48="","",IF('Terceira Faixa'!T46="x",Obras!W48&amp;"*1,5",Obras!W48))</f>
        <v/>
      </c>
      <c r="BC48" s="54" t="str">
        <f>IF(X48="","",IF('Terceira Faixa'!U46="x",Obras!X48&amp;"*1,5",Obras!X48))</f>
        <v/>
      </c>
      <c r="BD48" s="54" t="str">
        <f>IF(Y48="","",IF('Terceira Faixa'!V46="x",Obras!Y48&amp;"*1,5",Obras!Y48))</f>
        <v/>
      </c>
      <c r="BE48" s="54" t="str">
        <f>IF(Z48="","",IF('Terceira Faixa'!W46="x",Obras!Z48&amp;"*1,5",Obras!Z48))</f>
        <v/>
      </c>
      <c r="BF48" s="54" t="str">
        <f>IF(AA48="","",IF('Terceira Faixa'!X46="x",Obras!AA48&amp;"*1,5",Obras!AA48))</f>
        <v/>
      </c>
      <c r="BG48" s="54" t="str">
        <f>IF(AB48="","",IF('Terceira Faixa'!Y46="x",Obras!AB48&amp;"*1,5",Obras!AB48))</f>
        <v>HR4</v>
      </c>
      <c r="BH48" s="54" t="str">
        <f>IF(AC48="","",IF('Terceira Faixa'!Z46="x",Obras!AC48&amp;"*1,5",Obras!AC48))</f>
        <v/>
      </c>
      <c r="BI48" s="54" t="str">
        <f>IF(AD48="","",IF('Terceira Faixa'!AA46="x",Obras!AD48&amp;"*1,5",Obras!AD48))</f>
        <v/>
      </c>
      <c r="BJ48" s="54" t="str">
        <f>IF(AE48="","",IF('Terceira Faixa'!AB46="x",Obras!AE48&amp;"*1,5",Obras!AE48))</f>
        <v/>
      </c>
      <c r="BK48" s="54" t="str">
        <f>IF(AF48="","",IF('Terceira Faixa'!AC46="x",Obras!AF48&amp;"*1,5",Obras!AF48))</f>
        <v/>
      </c>
      <c r="BL48" s="54" t="str">
        <f>IF(AG48="","",IF('Terceira Faixa'!AD46="x",Obras!AG48&amp;"*1,5",Obras!AG48))</f>
        <v/>
      </c>
      <c r="BM48" s="54" t="str">
        <f>IF(AH48="","",IF('Terceira Faixa'!AE46="x",Obras!AH48&amp;"*1,5",Obras!AH48))</f>
        <v>HR4</v>
      </c>
      <c r="BN48" s="26">
        <f t="shared" si="13"/>
        <v>17.099999999999909</v>
      </c>
      <c r="BO48" s="26">
        <f t="shared" si="13"/>
        <v>51.299999999999727</v>
      </c>
      <c r="BP48" s="26">
        <f t="shared" si="13"/>
        <v>0</v>
      </c>
      <c r="BQ48" s="26">
        <f t="shared" si="13"/>
        <v>0</v>
      </c>
      <c r="BR48" s="36">
        <f t="shared" si="14"/>
        <v>1108.079999999994</v>
      </c>
      <c r="BS48" s="36">
        <f t="shared" si="14"/>
        <v>36935.999999999804</v>
      </c>
      <c r="BT48" s="36">
        <f t="shared" si="14"/>
        <v>1108.079999999994</v>
      </c>
      <c r="BU48" s="36">
        <f t="shared" si="14"/>
        <v>246239.99999999869</v>
      </c>
      <c r="BV48" s="36">
        <f t="shared" si="14"/>
        <v>0</v>
      </c>
      <c r="BW48" s="36">
        <f t="shared" si="14"/>
        <v>0</v>
      </c>
      <c r="BX48" s="36">
        <f t="shared" si="14"/>
        <v>0</v>
      </c>
      <c r="BY48" s="36">
        <f t="shared" si="14"/>
        <v>0</v>
      </c>
      <c r="BZ48" s="36">
        <f t="shared" si="15"/>
        <v>0</v>
      </c>
      <c r="CA48" s="36">
        <f t="shared" si="15"/>
        <v>0</v>
      </c>
      <c r="CB48" s="36">
        <f t="shared" si="15"/>
        <v>0</v>
      </c>
      <c r="CC48" s="36">
        <f t="shared" si="15"/>
        <v>0</v>
      </c>
      <c r="CD48" s="36">
        <f t="shared" si="15"/>
        <v>0</v>
      </c>
      <c r="CE48" s="36">
        <f t="shared" si="15"/>
        <v>0</v>
      </c>
      <c r="CF48" s="36">
        <f t="shared" si="15"/>
        <v>0</v>
      </c>
      <c r="CG48" s="36">
        <f t="shared" si="15"/>
        <v>0</v>
      </c>
      <c r="CH48" s="36">
        <f t="shared" si="16"/>
        <v>0</v>
      </c>
      <c r="CI48" s="36">
        <f t="shared" si="16"/>
        <v>0</v>
      </c>
      <c r="CJ48" s="36">
        <f t="shared" si="16"/>
        <v>0</v>
      </c>
      <c r="CK48" s="36">
        <f t="shared" si="16"/>
        <v>0</v>
      </c>
      <c r="CL48" s="36">
        <f t="shared" si="16"/>
        <v>0</v>
      </c>
      <c r="CM48" s="36">
        <f t="shared" si="16"/>
        <v>0</v>
      </c>
      <c r="CN48" s="36">
        <f t="shared" si="16"/>
        <v>0</v>
      </c>
      <c r="CO48" s="36">
        <f t="shared" si="16"/>
        <v>0</v>
      </c>
      <c r="CP48" s="36">
        <f t="shared" si="17"/>
        <v>3324.239999999982</v>
      </c>
      <c r="CQ48" s="36">
        <f t="shared" si="17"/>
        <v>110807.99999999942</v>
      </c>
      <c r="CR48" s="36">
        <f t="shared" si="17"/>
        <v>3324.239999999982</v>
      </c>
      <c r="CS48" s="36">
        <f t="shared" si="17"/>
        <v>0</v>
      </c>
      <c r="CT48" s="36">
        <f t="shared" si="17"/>
        <v>29548.799999999843</v>
      </c>
      <c r="CU48" s="36">
        <f t="shared" si="17"/>
        <v>738719.99999999604</v>
      </c>
      <c r="CV48" s="36">
        <f t="shared" si="17"/>
        <v>11491.199999999939</v>
      </c>
      <c r="CW48" s="36">
        <f t="shared" si="17"/>
        <v>287279.99999999849</v>
      </c>
      <c r="CX48" s="6">
        <f t="shared" si="18"/>
        <v>1173743.9999999937</v>
      </c>
      <c r="CY48" s="6">
        <f t="shared" si="18"/>
        <v>45472.31999999976</v>
      </c>
      <c r="CZ48" s="6">
        <f t="shared" si="18"/>
        <v>246239.99999999869</v>
      </c>
      <c r="DA48" s="6">
        <f t="shared" si="18"/>
        <v>4432.3199999999761</v>
      </c>
    </row>
    <row r="49" spans="1:105" x14ac:dyDescent="0.2">
      <c r="A49" s="67">
        <v>1</v>
      </c>
      <c r="B49" s="49">
        <v>565.20000000000005</v>
      </c>
      <c r="C49" s="50">
        <v>582.29999999999995</v>
      </c>
      <c r="D49" s="50">
        <v>17.099999999999909</v>
      </c>
      <c r="E49" s="51" t="s">
        <v>8</v>
      </c>
      <c r="F49" s="51" t="s">
        <v>8</v>
      </c>
      <c r="G49" s="51" t="s">
        <v>8</v>
      </c>
      <c r="H49" s="51" t="s">
        <v>8</v>
      </c>
      <c r="I49" s="51" t="s">
        <v>6</v>
      </c>
      <c r="J49" s="51" t="s">
        <v>8</v>
      </c>
      <c r="K49" s="51" t="s">
        <v>8</v>
      </c>
      <c r="L49" s="51" t="s">
        <v>8</v>
      </c>
      <c r="M49" s="51" t="s">
        <v>8</v>
      </c>
      <c r="N49" s="51" t="s">
        <v>8</v>
      </c>
      <c r="O49" s="51" t="s">
        <v>4</v>
      </c>
      <c r="P49" s="51" t="s">
        <v>8</v>
      </c>
      <c r="Q49" s="51" t="s">
        <v>8</v>
      </c>
      <c r="R49" s="51" t="s">
        <v>8</v>
      </c>
      <c r="S49" s="51" t="s">
        <v>8</v>
      </c>
      <c r="T49" s="51" t="s">
        <v>8</v>
      </c>
      <c r="U49" s="51" t="s">
        <v>8</v>
      </c>
      <c r="V49" s="51" t="s">
        <v>5</v>
      </c>
      <c r="W49" s="51" t="s">
        <v>8</v>
      </c>
      <c r="X49" s="51" t="s">
        <v>8</v>
      </c>
      <c r="Y49" s="51" t="s">
        <v>8</v>
      </c>
      <c r="Z49" s="51" t="s">
        <v>8</v>
      </c>
      <c r="AA49" s="51" t="s">
        <v>8</v>
      </c>
      <c r="AB49" s="51" t="s">
        <v>8</v>
      </c>
      <c r="AC49" s="51" t="s">
        <v>8</v>
      </c>
      <c r="AD49" s="51" t="s">
        <v>5</v>
      </c>
      <c r="AE49" s="51" t="s">
        <v>8</v>
      </c>
      <c r="AF49" s="51" t="s">
        <v>8</v>
      </c>
      <c r="AG49" s="51" t="s">
        <v>8</v>
      </c>
      <c r="AH49" s="51" t="s">
        <v>5</v>
      </c>
      <c r="AI49" s="47" t="s">
        <v>61</v>
      </c>
      <c r="AJ49" s="54" t="str">
        <f>IF(E49="","",IF('Terceira Faixa'!B47="x",Obras!E49&amp;"*1,5",Obras!E49))</f>
        <v/>
      </c>
      <c r="AK49" s="54" t="str">
        <f>IF(F49="","",IF('Terceira Faixa'!C47="x",Obras!F49&amp;"*1,5",Obras!F49))</f>
        <v/>
      </c>
      <c r="AL49" s="54" t="str">
        <f>IF(G49="","",IF('Terceira Faixa'!D47="x",Obras!G49&amp;"*1,5",Obras!G49))</f>
        <v/>
      </c>
      <c r="AM49" s="54" t="str">
        <f>IF(H49="","",IF('Terceira Faixa'!E47="x",Obras!H49&amp;"*1,5",Obras!H49))</f>
        <v/>
      </c>
      <c r="AN49" s="54" t="str">
        <f>IF(I49="","",IF('Terceira Faixa'!F47="x",Obras!I49&amp;"*1,5",Obras!I49))</f>
        <v>HR3</v>
      </c>
      <c r="AO49" s="54" t="str">
        <f>IF(J49="","",IF('Terceira Faixa'!G47="x",Obras!J49&amp;"*1,5",Obras!J49))</f>
        <v/>
      </c>
      <c r="AP49" s="54" t="str">
        <f>IF(K49="","",IF('Terceira Faixa'!H47="x",Obras!K49&amp;"*1,5",Obras!K49))</f>
        <v/>
      </c>
      <c r="AQ49" s="54" t="str">
        <f>IF(L49="","",IF('Terceira Faixa'!I47="x",Obras!L49&amp;"*1,5",Obras!L49))</f>
        <v/>
      </c>
      <c r="AR49" s="54" t="str">
        <f>IF(M49="","",IF('Terceira Faixa'!J47="x",Obras!M49&amp;"*1,5",Obras!M49))</f>
        <v/>
      </c>
      <c r="AS49" s="54" t="str">
        <f>IF(N49="","",IF('Terceira Faixa'!K47="x",Obras!N49&amp;"*1,5",Obras!N49))</f>
        <v/>
      </c>
      <c r="AT49" s="54" t="str">
        <f>IF(O49="","",IF('Terceira Faixa'!L47="x",Obras!O49&amp;"*1,5",Obras!O49))</f>
        <v>Micro</v>
      </c>
      <c r="AU49" s="54" t="str">
        <f>IF(P49="","",IF('Terceira Faixa'!M47="x",Obras!P49&amp;"*1,5",Obras!P49))</f>
        <v/>
      </c>
      <c r="AV49" s="54" t="str">
        <f>IF(Q49="","",IF('Terceira Faixa'!N47="x",Obras!Q49&amp;"*1,5",Obras!Q49))</f>
        <v/>
      </c>
      <c r="AW49" s="54" t="str">
        <f>IF(R49="","",IF('Terceira Faixa'!O47="x",Obras!R49&amp;"*1,5",Obras!R49))</f>
        <v/>
      </c>
      <c r="AX49" s="54" t="str">
        <f>IF(S49="","",IF('Terceira Faixa'!P47="x",Obras!S49&amp;"*1,5",Obras!S49))</f>
        <v/>
      </c>
      <c r="AY49" s="54" t="str">
        <f>IF(T49="","",IF('Terceira Faixa'!Q47="x",Obras!T49&amp;"*1,5",Obras!T49))</f>
        <v/>
      </c>
      <c r="AZ49" s="54" t="str">
        <f>IF(U49="","",IF('Terceira Faixa'!R47="x",Obras!U49&amp;"*1,5",Obras!U49))</f>
        <v/>
      </c>
      <c r="BA49" s="54" t="str">
        <f>IF(V49="","",IF('Terceira Faixa'!S47="x",Obras!V49&amp;"*1,5",Obras!V49))</f>
        <v>HR4</v>
      </c>
      <c r="BB49" s="54" t="str">
        <f>IF(W49="","",IF('Terceira Faixa'!T47="x",Obras!W49&amp;"*1,5",Obras!W49))</f>
        <v/>
      </c>
      <c r="BC49" s="54" t="str">
        <f>IF(X49="","",IF('Terceira Faixa'!U47="x",Obras!X49&amp;"*1,5",Obras!X49))</f>
        <v/>
      </c>
      <c r="BD49" s="54" t="str">
        <f>IF(Y49="","",IF('Terceira Faixa'!V47="x",Obras!Y49&amp;"*1,5",Obras!Y49))</f>
        <v/>
      </c>
      <c r="BE49" s="54" t="str">
        <f>IF(Z49="","",IF('Terceira Faixa'!W47="x",Obras!Z49&amp;"*1,5",Obras!Z49))</f>
        <v/>
      </c>
      <c r="BF49" s="54" t="str">
        <f>IF(AA49="","",IF('Terceira Faixa'!X47="x",Obras!AA49&amp;"*1,5",Obras!AA49))</f>
        <v/>
      </c>
      <c r="BG49" s="54" t="str">
        <f>IF(AB49="","",IF('Terceira Faixa'!Y47="x",Obras!AB49&amp;"*1,5",Obras!AB49))</f>
        <v/>
      </c>
      <c r="BH49" s="54" t="str">
        <f>IF(AC49="","",IF('Terceira Faixa'!Z47="x",Obras!AC49&amp;"*1,5",Obras!AC49))</f>
        <v/>
      </c>
      <c r="BI49" s="54" t="str">
        <f>IF(AD49="","",IF('Terceira Faixa'!AA47="x",Obras!AD49&amp;"*1,5",Obras!AD49))</f>
        <v>HR4</v>
      </c>
      <c r="BJ49" s="54" t="str">
        <f>IF(AE49="","",IF('Terceira Faixa'!AB47="x",Obras!AE49&amp;"*1,5",Obras!AE49))</f>
        <v/>
      </c>
      <c r="BK49" s="54" t="str">
        <f>IF(AF49="","",IF('Terceira Faixa'!AC47="x",Obras!AF49&amp;"*1,5",Obras!AF49))</f>
        <v/>
      </c>
      <c r="BL49" s="54" t="str">
        <f>IF(AG49="","",IF('Terceira Faixa'!AD47="x",Obras!AG49&amp;"*1,5",Obras!AG49))</f>
        <v/>
      </c>
      <c r="BM49" s="54" t="str">
        <f>IF(AH49="","",IF('Terceira Faixa'!AE47="x",Obras!AH49&amp;"*1,5",Obras!AH49))</f>
        <v>HR4</v>
      </c>
      <c r="BN49" s="26">
        <f t="shared" si="13"/>
        <v>17.099999999999909</v>
      </c>
      <c r="BO49" s="26">
        <f t="shared" si="13"/>
        <v>51.299999999999727</v>
      </c>
      <c r="BP49" s="26">
        <f t="shared" si="13"/>
        <v>0</v>
      </c>
      <c r="BQ49" s="26">
        <f t="shared" si="13"/>
        <v>0</v>
      </c>
      <c r="BR49" s="36">
        <f t="shared" si="14"/>
        <v>1108.079999999994</v>
      </c>
      <c r="BS49" s="36">
        <f t="shared" si="14"/>
        <v>36935.999999999804</v>
      </c>
      <c r="BT49" s="36">
        <f t="shared" si="14"/>
        <v>1108.079999999994</v>
      </c>
      <c r="BU49" s="36">
        <f t="shared" si="14"/>
        <v>246239.99999999869</v>
      </c>
      <c r="BV49" s="36">
        <f t="shared" si="14"/>
        <v>0</v>
      </c>
      <c r="BW49" s="36">
        <f t="shared" si="14"/>
        <v>0</v>
      </c>
      <c r="BX49" s="36">
        <f t="shared" si="14"/>
        <v>0</v>
      </c>
      <c r="BY49" s="36">
        <f t="shared" si="14"/>
        <v>0</v>
      </c>
      <c r="BZ49" s="36">
        <f t="shared" si="15"/>
        <v>0</v>
      </c>
      <c r="CA49" s="36">
        <f t="shared" si="15"/>
        <v>0</v>
      </c>
      <c r="CB49" s="36">
        <f t="shared" si="15"/>
        <v>0</v>
      </c>
      <c r="CC49" s="36">
        <f t="shared" si="15"/>
        <v>0</v>
      </c>
      <c r="CD49" s="36">
        <f t="shared" si="15"/>
        <v>0</v>
      </c>
      <c r="CE49" s="36">
        <f t="shared" si="15"/>
        <v>0</v>
      </c>
      <c r="CF49" s="36">
        <f t="shared" si="15"/>
        <v>0</v>
      </c>
      <c r="CG49" s="36">
        <f t="shared" si="15"/>
        <v>0</v>
      </c>
      <c r="CH49" s="36">
        <f t="shared" si="16"/>
        <v>0</v>
      </c>
      <c r="CI49" s="36">
        <f t="shared" si="16"/>
        <v>0</v>
      </c>
      <c r="CJ49" s="36">
        <f t="shared" si="16"/>
        <v>0</v>
      </c>
      <c r="CK49" s="36">
        <f t="shared" si="16"/>
        <v>0</v>
      </c>
      <c r="CL49" s="36">
        <f t="shared" si="16"/>
        <v>0</v>
      </c>
      <c r="CM49" s="36">
        <f t="shared" si="16"/>
        <v>0</v>
      </c>
      <c r="CN49" s="36">
        <f t="shared" si="16"/>
        <v>0</v>
      </c>
      <c r="CO49" s="36">
        <f t="shared" si="16"/>
        <v>0</v>
      </c>
      <c r="CP49" s="36">
        <f t="shared" si="17"/>
        <v>3324.239999999982</v>
      </c>
      <c r="CQ49" s="36">
        <f t="shared" si="17"/>
        <v>110807.99999999942</v>
      </c>
      <c r="CR49" s="36">
        <f t="shared" si="17"/>
        <v>3324.239999999982</v>
      </c>
      <c r="CS49" s="36">
        <f t="shared" si="17"/>
        <v>0</v>
      </c>
      <c r="CT49" s="36">
        <f t="shared" si="17"/>
        <v>29548.799999999843</v>
      </c>
      <c r="CU49" s="36">
        <f t="shared" si="17"/>
        <v>738719.99999999604</v>
      </c>
      <c r="CV49" s="36">
        <f t="shared" si="17"/>
        <v>11491.199999999939</v>
      </c>
      <c r="CW49" s="36">
        <f t="shared" si="17"/>
        <v>287279.99999999849</v>
      </c>
      <c r="CX49" s="6">
        <f t="shared" si="18"/>
        <v>1173743.9999999937</v>
      </c>
      <c r="CY49" s="6">
        <f t="shared" si="18"/>
        <v>45472.31999999976</v>
      </c>
      <c r="CZ49" s="6">
        <f t="shared" si="18"/>
        <v>246239.99999999869</v>
      </c>
      <c r="DA49" s="6">
        <f t="shared" si="18"/>
        <v>4432.3199999999761</v>
      </c>
    </row>
    <row r="50" spans="1:105" x14ac:dyDescent="0.2">
      <c r="A50" s="67">
        <v>1</v>
      </c>
      <c r="B50" s="49">
        <v>565.20000000000005</v>
      </c>
      <c r="C50" s="50">
        <v>582.29999999999995</v>
      </c>
      <c r="D50" s="50">
        <v>17.099999999999909</v>
      </c>
      <c r="E50" s="51" t="s">
        <v>8</v>
      </c>
      <c r="F50" s="51" t="s">
        <v>8</v>
      </c>
      <c r="G50" s="51" t="s">
        <v>8</v>
      </c>
      <c r="H50" s="51" t="s">
        <v>8</v>
      </c>
      <c r="I50" s="51" t="s">
        <v>6</v>
      </c>
      <c r="J50" s="51" t="s">
        <v>8</v>
      </c>
      <c r="K50" s="51" t="s">
        <v>8</v>
      </c>
      <c r="L50" s="51" t="s">
        <v>8</v>
      </c>
      <c r="M50" s="51" t="s">
        <v>8</v>
      </c>
      <c r="N50" s="51" t="s">
        <v>8</v>
      </c>
      <c r="O50" s="51" t="s">
        <v>4</v>
      </c>
      <c r="P50" s="51" t="s">
        <v>8</v>
      </c>
      <c r="Q50" s="51" t="s">
        <v>8</v>
      </c>
      <c r="R50" s="51" t="s">
        <v>8</v>
      </c>
      <c r="S50" s="51" t="s">
        <v>8</v>
      </c>
      <c r="T50" s="51" t="s">
        <v>8</v>
      </c>
      <c r="U50" s="51" t="s">
        <v>8</v>
      </c>
      <c r="V50" s="51" t="s">
        <v>5</v>
      </c>
      <c r="W50" s="51" t="s">
        <v>8</v>
      </c>
      <c r="X50" s="51" t="s">
        <v>8</v>
      </c>
      <c r="Y50" s="51" t="s">
        <v>8</v>
      </c>
      <c r="Z50" s="51" t="s">
        <v>8</v>
      </c>
      <c r="AA50" s="51" t="s">
        <v>8</v>
      </c>
      <c r="AB50" s="51" t="s">
        <v>8</v>
      </c>
      <c r="AC50" s="51" t="s">
        <v>8</v>
      </c>
      <c r="AD50" s="51" t="s">
        <v>5</v>
      </c>
      <c r="AE50" s="51" t="s">
        <v>8</v>
      </c>
      <c r="AF50" s="51" t="s">
        <v>8</v>
      </c>
      <c r="AG50" s="51" t="s">
        <v>8</v>
      </c>
      <c r="AH50" s="51" t="s">
        <v>5</v>
      </c>
      <c r="AI50" s="47" t="s">
        <v>62</v>
      </c>
      <c r="AJ50" s="54" t="str">
        <f>IF(E50="","",IF('Terceira Faixa'!B48="x",Obras!E50&amp;"*1,5",Obras!E50))</f>
        <v/>
      </c>
      <c r="AK50" s="54" t="str">
        <f>IF(F50="","",IF('Terceira Faixa'!C48="x",Obras!F50&amp;"*1,5",Obras!F50))</f>
        <v/>
      </c>
      <c r="AL50" s="54" t="str">
        <f>IF(G50="","",IF('Terceira Faixa'!D48="x",Obras!G50&amp;"*1,5",Obras!G50))</f>
        <v/>
      </c>
      <c r="AM50" s="54" t="str">
        <f>IF(H50="","",IF('Terceira Faixa'!E48="x",Obras!H50&amp;"*1,5",Obras!H50))</f>
        <v/>
      </c>
      <c r="AN50" s="54" t="str">
        <f>IF(I50="","",IF('Terceira Faixa'!F48="x",Obras!I50&amp;"*1,5",Obras!I50))</f>
        <v>HR3</v>
      </c>
      <c r="AO50" s="54" t="str">
        <f>IF(J50="","",IF('Terceira Faixa'!G48="x",Obras!J50&amp;"*1,5",Obras!J50))</f>
        <v/>
      </c>
      <c r="AP50" s="54" t="str">
        <f>IF(K50="","",IF('Terceira Faixa'!H48="x",Obras!K50&amp;"*1,5",Obras!K50))</f>
        <v/>
      </c>
      <c r="AQ50" s="54" t="str">
        <f>IF(L50="","",IF('Terceira Faixa'!I48="x",Obras!L50&amp;"*1,5",Obras!L50))</f>
        <v/>
      </c>
      <c r="AR50" s="54" t="str">
        <f>IF(M50="","",IF('Terceira Faixa'!J48="x",Obras!M50&amp;"*1,5",Obras!M50))</f>
        <v/>
      </c>
      <c r="AS50" s="54" t="str">
        <f>IF(N50="","",IF('Terceira Faixa'!K48="x",Obras!N50&amp;"*1,5",Obras!N50))</f>
        <v/>
      </c>
      <c r="AT50" s="54" t="str">
        <f>IF(O50="","",IF('Terceira Faixa'!L48="x",Obras!O50&amp;"*1,5",Obras!O50))</f>
        <v>Micro</v>
      </c>
      <c r="AU50" s="54" t="str">
        <f>IF(P50="","",IF('Terceira Faixa'!M48="x",Obras!P50&amp;"*1,5",Obras!P50))</f>
        <v/>
      </c>
      <c r="AV50" s="54" t="str">
        <f>IF(Q50="","",IF('Terceira Faixa'!N48="x",Obras!Q50&amp;"*1,5",Obras!Q50))</f>
        <v/>
      </c>
      <c r="AW50" s="54" t="str">
        <f>IF(R50="","",IF('Terceira Faixa'!O48="x",Obras!R50&amp;"*1,5",Obras!R50))</f>
        <v/>
      </c>
      <c r="AX50" s="54" t="str">
        <f>IF(S50="","",IF('Terceira Faixa'!P48="x",Obras!S50&amp;"*1,5",Obras!S50))</f>
        <v/>
      </c>
      <c r="AY50" s="54" t="str">
        <f>IF(T50="","",IF('Terceira Faixa'!Q48="x",Obras!T50&amp;"*1,5",Obras!T50))</f>
        <v/>
      </c>
      <c r="AZ50" s="54" t="str">
        <f>IF(U50="","",IF('Terceira Faixa'!R48="x",Obras!U50&amp;"*1,5",Obras!U50))</f>
        <v/>
      </c>
      <c r="BA50" s="54" t="str">
        <f>IF(V50="","",IF('Terceira Faixa'!S48="x",Obras!V50&amp;"*1,5",Obras!V50))</f>
        <v>HR4</v>
      </c>
      <c r="BB50" s="54" t="str">
        <f>IF(W50="","",IF('Terceira Faixa'!T48="x",Obras!W50&amp;"*1,5",Obras!W50))</f>
        <v/>
      </c>
      <c r="BC50" s="54" t="str">
        <f>IF(X50="","",IF('Terceira Faixa'!U48="x",Obras!X50&amp;"*1,5",Obras!X50))</f>
        <v/>
      </c>
      <c r="BD50" s="54" t="str">
        <f>IF(Y50="","",IF('Terceira Faixa'!V48="x",Obras!Y50&amp;"*1,5",Obras!Y50))</f>
        <v/>
      </c>
      <c r="BE50" s="54" t="str">
        <f>IF(Z50="","",IF('Terceira Faixa'!W48="x",Obras!Z50&amp;"*1,5",Obras!Z50))</f>
        <v/>
      </c>
      <c r="BF50" s="54" t="str">
        <f>IF(AA50="","",IF('Terceira Faixa'!X48="x",Obras!AA50&amp;"*1,5",Obras!AA50))</f>
        <v/>
      </c>
      <c r="BG50" s="54" t="str">
        <f>IF(AB50="","",IF('Terceira Faixa'!Y48="x",Obras!AB50&amp;"*1,5",Obras!AB50))</f>
        <v/>
      </c>
      <c r="BH50" s="54" t="str">
        <f>IF(AC50="","",IF('Terceira Faixa'!Z48="x",Obras!AC50&amp;"*1,5",Obras!AC50))</f>
        <v/>
      </c>
      <c r="BI50" s="54" t="str">
        <f>IF(AD50="","",IF('Terceira Faixa'!AA48="x",Obras!AD50&amp;"*1,5",Obras!AD50))</f>
        <v>HR4</v>
      </c>
      <c r="BJ50" s="54" t="str">
        <f>IF(AE50="","",IF('Terceira Faixa'!AB48="x",Obras!AE50&amp;"*1,5",Obras!AE50))</f>
        <v/>
      </c>
      <c r="BK50" s="54" t="str">
        <f>IF(AF50="","",IF('Terceira Faixa'!AC48="x",Obras!AF50&amp;"*1,5",Obras!AF50))</f>
        <v/>
      </c>
      <c r="BL50" s="54" t="str">
        <f>IF(AG50="","",IF('Terceira Faixa'!AD48="x",Obras!AG50&amp;"*1,5",Obras!AG50))</f>
        <v/>
      </c>
      <c r="BM50" s="54" t="str">
        <f>IF(AH50="","",IF('Terceira Faixa'!AE48="x",Obras!AH50&amp;"*1,5",Obras!AH50))</f>
        <v>HR4</v>
      </c>
      <c r="BN50" s="26">
        <f t="shared" si="13"/>
        <v>17.099999999999909</v>
      </c>
      <c r="BO50" s="26">
        <f t="shared" si="13"/>
        <v>51.299999999999727</v>
      </c>
      <c r="BP50" s="26">
        <f t="shared" si="13"/>
        <v>0</v>
      </c>
      <c r="BQ50" s="26">
        <f t="shared" si="13"/>
        <v>0</v>
      </c>
      <c r="BR50" s="36">
        <f t="shared" si="14"/>
        <v>1108.079999999994</v>
      </c>
      <c r="BS50" s="36">
        <f t="shared" si="14"/>
        <v>36935.999999999804</v>
      </c>
      <c r="BT50" s="36">
        <f t="shared" si="14"/>
        <v>1108.079999999994</v>
      </c>
      <c r="BU50" s="36">
        <f t="shared" si="14"/>
        <v>246239.99999999869</v>
      </c>
      <c r="BV50" s="36">
        <f t="shared" si="14"/>
        <v>0</v>
      </c>
      <c r="BW50" s="36">
        <f t="shared" si="14"/>
        <v>0</v>
      </c>
      <c r="BX50" s="36">
        <f t="shared" si="14"/>
        <v>0</v>
      </c>
      <c r="BY50" s="36">
        <f t="shared" si="14"/>
        <v>0</v>
      </c>
      <c r="BZ50" s="36">
        <f t="shared" si="15"/>
        <v>0</v>
      </c>
      <c r="CA50" s="36">
        <f t="shared" si="15"/>
        <v>0</v>
      </c>
      <c r="CB50" s="36">
        <f t="shared" si="15"/>
        <v>0</v>
      </c>
      <c r="CC50" s="36">
        <f t="shared" si="15"/>
        <v>0</v>
      </c>
      <c r="CD50" s="36">
        <f t="shared" si="15"/>
        <v>0</v>
      </c>
      <c r="CE50" s="36">
        <f t="shared" si="15"/>
        <v>0</v>
      </c>
      <c r="CF50" s="36">
        <f t="shared" si="15"/>
        <v>0</v>
      </c>
      <c r="CG50" s="36">
        <f t="shared" si="15"/>
        <v>0</v>
      </c>
      <c r="CH50" s="36">
        <f t="shared" si="16"/>
        <v>0</v>
      </c>
      <c r="CI50" s="36">
        <f t="shared" si="16"/>
        <v>0</v>
      </c>
      <c r="CJ50" s="36">
        <f t="shared" si="16"/>
        <v>0</v>
      </c>
      <c r="CK50" s="36">
        <f t="shared" si="16"/>
        <v>0</v>
      </c>
      <c r="CL50" s="36">
        <f t="shared" si="16"/>
        <v>0</v>
      </c>
      <c r="CM50" s="36">
        <f t="shared" si="16"/>
        <v>0</v>
      </c>
      <c r="CN50" s="36">
        <f t="shared" si="16"/>
        <v>0</v>
      </c>
      <c r="CO50" s="36">
        <f t="shared" si="16"/>
        <v>0</v>
      </c>
      <c r="CP50" s="36">
        <f t="shared" si="17"/>
        <v>3324.239999999982</v>
      </c>
      <c r="CQ50" s="36">
        <f t="shared" si="17"/>
        <v>110807.99999999942</v>
      </c>
      <c r="CR50" s="36">
        <f t="shared" si="17"/>
        <v>3324.239999999982</v>
      </c>
      <c r="CS50" s="36">
        <f t="shared" si="17"/>
        <v>0</v>
      </c>
      <c r="CT50" s="36">
        <f t="shared" si="17"/>
        <v>29548.799999999843</v>
      </c>
      <c r="CU50" s="36">
        <f t="shared" si="17"/>
        <v>738719.99999999604</v>
      </c>
      <c r="CV50" s="36">
        <f t="shared" si="17"/>
        <v>11491.199999999939</v>
      </c>
      <c r="CW50" s="36">
        <f t="shared" si="17"/>
        <v>287279.99999999849</v>
      </c>
      <c r="CX50" s="6">
        <f t="shared" si="18"/>
        <v>1173743.9999999937</v>
      </c>
      <c r="CY50" s="6">
        <f t="shared" si="18"/>
        <v>45472.31999999976</v>
      </c>
      <c r="CZ50" s="6">
        <f t="shared" si="18"/>
        <v>246239.99999999869</v>
      </c>
      <c r="DA50" s="6">
        <f t="shared" si="18"/>
        <v>4432.3199999999761</v>
      </c>
    </row>
    <row r="51" spans="1:105" x14ac:dyDescent="0.2">
      <c r="A51" s="67">
        <v>1</v>
      </c>
      <c r="B51" s="49">
        <v>565.20000000000005</v>
      </c>
      <c r="C51" s="50">
        <v>582.29999999999995</v>
      </c>
      <c r="D51" s="50">
        <v>17.099999999999909</v>
      </c>
      <c r="E51" s="51" t="s">
        <v>8</v>
      </c>
      <c r="F51" s="51" t="s">
        <v>8</v>
      </c>
      <c r="G51" s="51" t="s">
        <v>8</v>
      </c>
      <c r="H51" s="51" t="s">
        <v>8</v>
      </c>
      <c r="I51" s="51" t="s">
        <v>6</v>
      </c>
      <c r="J51" s="51" t="s">
        <v>8</v>
      </c>
      <c r="K51" s="51" t="s">
        <v>8</v>
      </c>
      <c r="L51" s="51" t="s">
        <v>8</v>
      </c>
      <c r="M51" s="51" t="s">
        <v>8</v>
      </c>
      <c r="N51" s="51" t="s">
        <v>8</v>
      </c>
      <c r="O51" s="51" t="s">
        <v>4</v>
      </c>
      <c r="P51" s="51" t="s">
        <v>8</v>
      </c>
      <c r="Q51" s="51" t="s">
        <v>8</v>
      </c>
      <c r="R51" s="51" t="s">
        <v>8</v>
      </c>
      <c r="S51" s="51" t="s">
        <v>8</v>
      </c>
      <c r="T51" s="51" t="s">
        <v>8</v>
      </c>
      <c r="U51" s="51" t="s">
        <v>8</v>
      </c>
      <c r="V51" s="51" t="s">
        <v>4</v>
      </c>
      <c r="W51" s="51" t="s">
        <v>8</v>
      </c>
      <c r="X51" s="51" t="s">
        <v>8</v>
      </c>
      <c r="Y51" s="51" t="s">
        <v>8</v>
      </c>
      <c r="Z51" s="51" t="s">
        <v>8</v>
      </c>
      <c r="AA51" s="51" t="s">
        <v>8</v>
      </c>
      <c r="AB51" s="51" t="s">
        <v>8</v>
      </c>
      <c r="AC51" s="51" t="s">
        <v>8</v>
      </c>
      <c r="AD51" s="51" t="s">
        <v>8</v>
      </c>
      <c r="AE51" s="51" t="s">
        <v>5</v>
      </c>
      <c r="AF51" s="51" t="s">
        <v>8</v>
      </c>
      <c r="AG51" s="51" t="s">
        <v>8</v>
      </c>
      <c r="AH51" s="51" t="s">
        <v>8</v>
      </c>
      <c r="AI51" s="47" t="s">
        <v>62</v>
      </c>
      <c r="AJ51" s="54" t="str">
        <f>IF(E51="","",IF('Terceira Faixa'!B49="x",Obras!E51&amp;"*1,5",Obras!E51))</f>
        <v/>
      </c>
      <c r="AK51" s="54" t="str">
        <f>IF(F51="","",IF('Terceira Faixa'!C49="x",Obras!F51&amp;"*1,5",Obras!F51))</f>
        <v/>
      </c>
      <c r="AL51" s="54" t="str">
        <f>IF(G51="","",IF('Terceira Faixa'!D49="x",Obras!G51&amp;"*1,5",Obras!G51))</f>
        <v/>
      </c>
      <c r="AM51" s="54" t="str">
        <f>IF(H51="","",IF('Terceira Faixa'!E49="x",Obras!H51&amp;"*1,5",Obras!H51))</f>
        <v/>
      </c>
      <c r="AN51" s="54" t="str">
        <f>IF(I51="","",IF('Terceira Faixa'!F49="x",Obras!I51&amp;"*1,5",Obras!I51))</f>
        <v>HR3</v>
      </c>
      <c r="AO51" s="54" t="str">
        <f>IF(J51="","",IF('Terceira Faixa'!G49="x",Obras!J51&amp;"*1,5",Obras!J51))</f>
        <v/>
      </c>
      <c r="AP51" s="54" t="str">
        <f>IF(K51="","",IF('Terceira Faixa'!H49="x",Obras!K51&amp;"*1,5",Obras!K51))</f>
        <v/>
      </c>
      <c r="AQ51" s="54" t="str">
        <f>IF(L51="","",IF('Terceira Faixa'!I49="x",Obras!L51&amp;"*1,5",Obras!L51))</f>
        <v/>
      </c>
      <c r="AR51" s="54" t="str">
        <f>IF(M51="","",IF('Terceira Faixa'!J49="x",Obras!M51&amp;"*1,5",Obras!M51))</f>
        <v/>
      </c>
      <c r="AS51" s="54" t="str">
        <f>IF(N51="","",IF('Terceira Faixa'!K49="x",Obras!N51&amp;"*1,5",Obras!N51))</f>
        <v/>
      </c>
      <c r="AT51" s="54" t="str">
        <f>IF(O51="","",IF('Terceira Faixa'!L49="x",Obras!O51&amp;"*1,5",Obras!O51))</f>
        <v>Micro</v>
      </c>
      <c r="AU51" s="54" t="str">
        <f>IF(P51="","",IF('Terceira Faixa'!M49="x",Obras!P51&amp;"*1,5",Obras!P51))</f>
        <v/>
      </c>
      <c r="AV51" s="54" t="str">
        <f>IF(Q51="","",IF('Terceira Faixa'!N49="x",Obras!Q51&amp;"*1,5",Obras!Q51))</f>
        <v/>
      </c>
      <c r="AW51" s="54" t="str">
        <f>IF(R51="","",IF('Terceira Faixa'!O49="x",Obras!R51&amp;"*1,5",Obras!R51))</f>
        <v/>
      </c>
      <c r="AX51" s="54" t="str">
        <f>IF(S51="","",IF('Terceira Faixa'!P49="x",Obras!S51&amp;"*1,5",Obras!S51))</f>
        <v/>
      </c>
      <c r="AY51" s="54" t="str">
        <f>IF(T51="","",IF('Terceira Faixa'!Q49="x",Obras!T51&amp;"*1,5",Obras!T51))</f>
        <v/>
      </c>
      <c r="AZ51" s="54" t="str">
        <f>IF(U51="","",IF('Terceira Faixa'!R49="x",Obras!U51&amp;"*1,5",Obras!U51))</f>
        <v/>
      </c>
      <c r="BA51" s="54" t="str">
        <f>IF(V51="","",IF('Terceira Faixa'!S49="x",Obras!V51&amp;"*1,5",Obras!V51))</f>
        <v>Micro</v>
      </c>
      <c r="BB51" s="54" t="str">
        <f>IF(W51="","",IF('Terceira Faixa'!T49="x",Obras!W51&amp;"*1,5",Obras!W51))</f>
        <v/>
      </c>
      <c r="BC51" s="54" t="str">
        <f>IF(X51="","",IF('Terceira Faixa'!U49="x",Obras!X51&amp;"*1,5",Obras!X51))</f>
        <v/>
      </c>
      <c r="BD51" s="54" t="str">
        <f>IF(Y51="","",IF('Terceira Faixa'!V49="x",Obras!Y51&amp;"*1,5",Obras!Y51))</f>
        <v/>
      </c>
      <c r="BE51" s="54" t="str">
        <f>IF(Z51="","",IF('Terceira Faixa'!W49="x",Obras!Z51&amp;"*1,5",Obras!Z51))</f>
        <v/>
      </c>
      <c r="BF51" s="54" t="str">
        <f>IF(AA51="","",IF('Terceira Faixa'!X49="x",Obras!AA51&amp;"*1,5",Obras!AA51))</f>
        <v/>
      </c>
      <c r="BG51" s="54" t="str">
        <f>IF(AB51="","",IF('Terceira Faixa'!Y49="x",Obras!AB51&amp;"*1,5",Obras!AB51))</f>
        <v/>
      </c>
      <c r="BH51" s="54" t="str">
        <f>IF(AC51="","",IF('Terceira Faixa'!Z49="x",Obras!AC51&amp;"*1,5",Obras!AC51))</f>
        <v/>
      </c>
      <c r="BI51" s="54" t="str">
        <f>IF(AD51="","",IF('Terceira Faixa'!AA49="x",Obras!AD51&amp;"*1,5",Obras!AD51))</f>
        <v/>
      </c>
      <c r="BJ51" s="54" t="str">
        <f>IF(AE51="","",IF('Terceira Faixa'!AB49="x",Obras!AE51&amp;"*1,5",Obras!AE51))</f>
        <v>HR4</v>
      </c>
      <c r="BK51" s="54" t="str">
        <f>IF(AF51="","",IF('Terceira Faixa'!AC49="x",Obras!AF51&amp;"*1,5",Obras!AF51))</f>
        <v/>
      </c>
      <c r="BL51" s="54" t="str">
        <f>IF(AG51="","",IF('Terceira Faixa'!AD49="x",Obras!AG51&amp;"*1,5",Obras!AG51))</f>
        <v/>
      </c>
      <c r="BM51" s="54" t="str">
        <f>IF(AH51="","",IF('Terceira Faixa'!AE49="x",Obras!AH51&amp;"*1,5",Obras!AH51))</f>
        <v/>
      </c>
      <c r="BN51" s="26">
        <f t="shared" si="13"/>
        <v>34.199999999999818</v>
      </c>
      <c r="BO51" s="26">
        <f t="shared" si="13"/>
        <v>17.099999999999909</v>
      </c>
      <c r="BP51" s="26">
        <f t="shared" si="13"/>
        <v>0</v>
      </c>
      <c r="BQ51" s="26">
        <f t="shared" si="13"/>
        <v>0</v>
      </c>
      <c r="BR51" s="36">
        <f t="shared" si="14"/>
        <v>2216.159999999988</v>
      </c>
      <c r="BS51" s="36">
        <f t="shared" si="14"/>
        <v>73871.999999999607</v>
      </c>
      <c r="BT51" s="36">
        <f t="shared" si="14"/>
        <v>2216.159999999988</v>
      </c>
      <c r="BU51" s="36">
        <f t="shared" si="14"/>
        <v>492479.99999999738</v>
      </c>
      <c r="BV51" s="36">
        <f t="shared" si="14"/>
        <v>0</v>
      </c>
      <c r="BW51" s="36">
        <f t="shared" si="14"/>
        <v>0</v>
      </c>
      <c r="BX51" s="36">
        <f t="shared" si="14"/>
        <v>0</v>
      </c>
      <c r="BY51" s="36">
        <f t="shared" si="14"/>
        <v>0</v>
      </c>
      <c r="BZ51" s="36">
        <f t="shared" si="15"/>
        <v>0</v>
      </c>
      <c r="CA51" s="36">
        <f t="shared" si="15"/>
        <v>0</v>
      </c>
      <c r="CB51" s="36">
        <f t="shared" si="15"/>
        <v>0</v>
      </c>
      <c r="CC51" s="36">
        <f t="shared" si="15"/>
        <v>0</v>
      </c>
      <c r="CD51" s="36">
        <f t="shared" si="15"/>
        <v>0</v>
      </c>
      <c r="CE51" s="36">
        <f t="shared" si="15"/>
        <v>0</v>
      </c>
      <c r="CF51" s="36">
        <f t="shared" si="15"/>
        <v>0</v>
      </c>
      <c r="CG51" s="36">
        <f t="shared" si="15"/>
        <v>0</v>
      </c>
      <c r="CH51" s="36">
        <f t="shared" si="16"/>
        <v>0</v>
      </c>
      <c r="CI51" s="36">
        <f t="shared" si="16"/>
        <v>0</v>
      </c>
      <c r="CJ51" s="36">
        <f t="shared" si="16"/>
        <v>0</v>
      </c>
      <c r="CK51" s="36">
        <f t="shared" si="16"/>
        <v>0</v>
      </c>
      <c r="CL51" s="36">
        <f t="shared" si="16"/>
        <v>0</v>
      </c>
      <c r="CM51" s="36">
        <f t="shared" si="16"/>
        <v>0</v>
      </c>
      <c r="CN51" s="36">
        <f t="shared" si="16"/>
        <v>0</v>
      </c>
      <c r="CO51" s="36">
        <f t="shared" si="16"/>
        <v>0</v>
      </c>
      <c r="CP51" s="36">
        <f t="shared" si="17"/>
        <v>1108.079999999994</v>
      </c>
      <c r="CQ51" s="36">
        <f t="shared" si="17"/>
        <v>36935.999999999804</v>
      </c>
      <c r="CR51" s="36">
        <f t="shared" si="17"/>
        <v>1108.079999999994</v>
      </c>
      <c r="CS51" s="36">
        <f t="shared" si="17"/>
        <v>0</v>
      </c>
      <c r="CT51" s="36">
        <f t="shared" si="17"/>
        <v>9849.5999999999476</v>
      </c>
      <c r="CU51" s="36">
        <f t="shared" si="17"/>
        <v>246239.99999999869</v>
      </c>
      <c r="CV51" s="36">
        <f t="shared" si="17"/>
        <v>3830.3999999999796</v>
      </c>
      <c r="CW51" s="36">
        <f t="shared" si="17"/>
        <v>95759.999999999491</v>
      </c>
      <c r="CX51" s="6">
        <f t="shared" si="18"/>
        <v>452807.99999999761</v>
      </c>
      <c r="CY51" s="6">
        <f t="shared" si="18"/>
        <v>17004.239999999911</v>
      </c>
      <c r="CZ51" s="6">
        <f t="shared" si="18"/>
        <v>492479.99999999738</v>
      </c>
      <c r="DA51" s="6">
        <f t="shared" si="18"/>
        <v>3324.239999999982</v>
      </c>
    </row>
    <row r="52" spans="1:105" x14ac:dyDescent="0.2">
      <c r="A52" s="67">
        <v>1</v>
      </c>
      <c r="B52" s="49">
        <v>565.20000000000005</v>
      </c>
      <c r="C52" s="50">
        <v>582.29999999999995</v>
      </c>
      <c r="D52" s="50">
        <v>17.099999999999909</v>
      </c>
      <c r="E52" s="51" t="s">
        <v>8</v>
      </c>
      <c r="F52" s="51" t="s">
        <v>8</v>
      </c>
      <c r="G52" s="51" t="s">
        <v>8</v>
      </c>
      <c r="H52" s="51" t="s">
        <v>23</v>
      </c>
      <c r="I52" s="51" t="s">
        <v>8</v>
      </c>
      <c r="J52" s="51" t="s">
        <v>8</v>
      </c>
      <c r="K52" s="51" t="s">
        <v>8</v>
      </c>
      <c r="L52" s="51" t="s">
        <v>8</v>
      </c>
      <c r="M52" s="51" t="s">
        <v>8</v>
      </c>
      <c r="N52" s="51" t="s">
        <v>8</v>
      </c>
      <c r="O52" s="51" t="s">
        <v>4</v>
      </c>
      <c r="P52" s="51" t="s">
        <v>8</v>
      </c>
      <c r="Q52" s="51" t="s">
        <v>8</v>
      </c>
      <c r="R52" s="51" t="s">
        <v>8</v>
      </c>
      <c r="S52" s="51" t="s">
        <v>8</v>
      </c>
      <c r="T52" s="51" t="s">
        <v>8</v>
      </c>
      <c r="U52" s="51" t="s">
        <v>8</v>
      </c>
      <c r="V52" s="51" t="s">
        <v>8</v>
      </c>
      <c r="W52" s="51" t="s">
        <v>8</v>
      </c>
      <c r="X52" s="51" t="s">
        <v>5</v>
      </c>
      <c r="Y52" s="51" t="s">
        <v>8</v>
      </c>
      <c r="Z52" s="51" t="s">
        <v>8</v>
      </c>
      <c r="AA52" s="51" t="s">
        <v>8</v>
      </c>
      <c r="AB52" s="51" t="s">
        <v>8</v>
      </c>
      <c r="AC52" s="51" t="s">
        <v>8</v>
      </c>
      <c r="AD52" s="51" t="s">
        <v>8</v>
      </c>
      <c r="AE52" s="51" t="s">
        <v>8</v>
      </c>
      <c r="AF52" s="51" t="s">
        <v>8</v>
      </c>
      <c r="AG52" s="51" t="s">
        <v>8</v>
      </c>
      <c r="AH52" s="51" t="s">
        <v>5</v>
      </c>
      <c r="AI52" s="47" t="s">
        <v>63</v>
      </c>
      <c r="AJ52" s="54" t="str">
        <f>IF(E52="","",IF('Terceira Faixa'!B50="x",Obras!E52&amp;"*1,5",Obras!E52))</f>
        <v/>
      </c>
      <c r="AK52" s="54" t="str">
        <f>IF(F52="","",IF('Terceira Faixa'!C50="x",Obras!F52&amp;"*1,5",Obras!F52))</f>
        <v/>
      </c>
      <c r="AL52" s="54" t="str">
        <f>IF(G52="","",IF('Terceira Faixa'!D50="x",Obras!G52&amp;"*1,5",Obras!G52))</f>
        <v/>
      </c>
      <c r="AM52" s="54" t="str">
        <f>IF(H52="","",IF('Terceira Faixa'!E50="x",Obras!H52&amp;"*1,5",Obras!H52))</f>
        <v>HR6</v>
      </c>
      <c r="AN52" s="54" t="str">
        <f>IF(I52="","",IF('Terceira Faixa'!F50="x",Obras!I52&amp;"*1,5",Obras!I52))</f>
        <v/>
      </c>
      <c r="AO52" s="54" t="str">
        <f>IF(J52="","",IF('Terceira Faixa'!G50="x",Obras!J52&amp;"*1,5",Obras!J52))</f>
        <v/>
      </c>
      <c r="AP52" s="54" t="str">
        <f>IF(K52="","",IF('Terceira Faixa'!H50="x",Obras!K52&amp;"*1,5",Obras!K52))</f>
        <v/>
      </c>
      <c r="AQ52" s="54" t="str">
        <f>IF(L52="","",IF('Terceira Faixa'!I50="x",Obras!L52&amp;"*1,5",Obras!L52))</f>
        <v/>
      </c>
      <c r="AR52" s="54" t="str">
        <f>IF(M52="","",IF('Terceira Faixa'!J50="x",Obras!M52&amp;"*1,5",Obras!M52))</f>
        <v/>
      </c>
      <c r="AS52" s="54" t="str">
        <f>IF(N52="","",IF('Terceira Faixa'!K50="x",Obras!N52&amp;"*1,5",Obras!N52))</f>
        <v/>
      </c>
      <c r="AT52" s="54" t="str">
        <f>IF(O52="","",IF('Terceira Faixa'!L50="x",Obras!O52&amp;"*1,5",Obras!O52))</f>
        <v>Micro</v>
      </c>
      <c r="AU52" s="54" t="str">
        <f>IF(P52="","",IF('Terceira Faixa'!M50="x",Obras!P52&amp;"*1,5",Obras!P52))</f>
        <v/>
      </c>
      <c r="AV52" s="54" t="str">
        <f>IF(Q52="","",IF('Terceira Faixa'!N50="x",Obras!Q52&amp;"*1,5",Obras!Q52))</f>
        <v/>
      </c>
      <c r="AW52" s="54" t="str">
        <f>IF(R52="","",IF('Terceira Faixa'!O50="x",Obras!R52&amp;"*1,5",Obras!R52))</f>
        <v/>
      </c>
      <c r="AX52" s="54" t="str">
        <f>IF(S52="","",IF('Terceira Faixa'!P50="x",Obras!S52&amp;"*1,5",Obras!S52))</f>
        <v/>
      </c>
      <c r="AY52" s="54" t="str">
        <f>IF(T52="","",IF('Terceira Faixa'!Q50="x",Obras!T52&amp;"*1,5",Obras!T52))</f>
        <v/>
      </c>
      <c r="AZ52" s="54" t="str">
        <f>IF(U52="","",IF('Terceira Faixa'!R50="x",Obras!U52&amp;"*1,5",Obras!U52))</f>
        <v/>
      </c>
      <c r="BA52" s="54" t="str">
        <f>IF(V52="","",IF('Terceira Faixa'!S50="x",Obras!V52&amp;"*1,5",Obras!V52))</f>
        <v/>
      </c>
      <c r="BB52" s="54" t="str">
        <f>IF(W52="","",IF('Terceira Faixa'!T50="x",Obras!W52&amp;"*1,5",Obras!W52))</f>
        <v/>
      </c>
      <c r="BC52" s="54" t="str">
        <f>IF(X52="","",IF('Terceira Faixa'!U50="x",Obras!X52&amp;"*1,5",Obras!X52))</f>
        <v>HR4</v>
      </c>
      <c r="BD52" s="54" t="str">
        <f>IF(Y52="","",IF('Terceira Faixa'!V50="x",Obras!Y52&amp;"*1,5",Obras!Y52))</f>
        <v/>
      </c>
      <c r="BE52" s="54" t="str">
        <f>IF(Z52="","",IF('Terceira Faixa'!W50="x",Obras!Z52&amp;"*1,5",Obras!Z52))</f>
        <v/>
      </c>
      <c r="BF52" s="54" t="str">
        <f>IF(AA52="","",IF('Terceira Faixa'!X50="x",Obras!AA52&amp;"*1,5",Obras!AA52))</f>
        <v/>
      </c>
      <c r="BG52" s="54" t="str">
        <f>IF(AB52="","",IF('Terceira Faixa'!Y50="x",Obras!AB52&amp;"*1,5",Obras!AB52))</f>
        <v/>
      </c>
      <c r="BH52" s="54" t="str">
        <f>IF(AC52="","",IF('Terceira Faixa'!Z50="x",Obras!AC52&amp;"*1,5",Obras!AC52))</f>
        <v/>
      </c>
      <c r="BI52" s="54" t="str">
        <f>IF(AD52="","",IF('Terceira Faixa'!AA50="x",Obras!AD52&amp;"*1,5",Obras!AD52))</f>
        <v/>
      </c>
      <c r="BJ52" s="54" t="str">
        <f>IF(AE52="","",IF('Terceira Faixa'!AB50="x",Obras!AE52&amp;"*1,5",Obras!AE52))</f>
        <v/>
      </c>
      <c r="BK52" s="54" t="str">
        <f>IF(AF52="","",IF('Terceira Faixa'!AC50="x",Obras!AF52&amp;"*1,5",Obras!AF52))</f>
        <v/>
      </c>
      <c r="BL52" s="54" t="str">
        <f>IF(AG52="","",IF('Terceira Faixa'!AD50="x",Obras!AG52&amp;"*1,5",Obras!AG52))</f>
        <v/>
      </c>
      <c r="BM52" s="54" t="str">
        <f>IF(AH52="","",IF('Terceira Faixa'!AE50="x",Obras!AH52&amp;"*1,5",Obras!AH52))</f>
        <v>HR4</v>
      </c>
      <c r="BN52" s="26">
        <f t="shared" si="13"/>
        <v>17.099999999999909</v>
      </c>
      <c r="BO52" s="26">
        <f t="shared" si="13"/>
        <v>34.199999999999818</v>
      </c>
      <c r="BP52" s="26">
        <f t="shared" si="13"/>
        <v>0</v>
      </c>
      <c r="BQ52" s="26">
        <f t="shared" si="13"/>
        <v>0</v>
      </c>
      <c r="BR52" s="36">
        <f t="shared" si="14"/>
        <v>1108.079999999994</v>
      </c>
      <c r="BS52" s="36">
        <f t="shared" si="14"/>
        <v>36935.999999999804</v>
      </c>
      <c r="BT52" s="36">
        <f t="shared" si="14"/>
        <v>1108.079999999994</v>
      </c>
      <c r="BU52" s="36">
        <f t="shared" si="14"/>
        <v>246239.99999999869</v>
      </c>
      <c r="BV52" s="36">
        <f t="shared" si="14"/>
        <v>0</v>
      </c>
      <c r="BW52" s="36">
        <f t="shared" si="14"/>
        <v>0</v>
      </c>
      <c r="BX52" s="36">
        <f t="shared" si="14"/>
        <v>0</v>
      </c>
      <c r="BY52" s="36">
        <f t="shared" si="14"/>
        <v>0</v>
      </c>
      <c r="BZ52" s="36">
        <f t="shared" si="15"/>
        <v>0</v>
      </c>
      <c r="CA52" s="36">
        <f t="shared" si="15"/>
        <v>0</v>
      </c>
      <c r="CB52" s="36">
        <f t="shared" si="15"/>
        <v>0</v>
      </c>
      <c r="CC52" s="36">
        <f t="shared" si="15"/>
        <v>0</v>
      </c>
      <c r="CD52" s="36">
        <f t="shared" si="15"/>
        <v>0</v>
      </c>
      <c r="CE52" s="36">
        <f t="shared" si="15"/>
        <v>0</v>
      </c>
      <c r="CF52" s="36">
        <f t="shared" si="15"/>
        <v>0</v>
      </c>
      <c r="CG52" s="36">
        <f t="shared" si="15"/>
        <v>0</v>
      </c>
      <c r="CH52" s="36">
        <f t="shared" si="16"/>
        <v>0</v>
      </c>
      <c r="CI52" s="36">
        <f t="shared" si="16"/>
        <v>0</v>
      </c>
      <c r="CJ52" s="36">
        <f t="shared" si="16"/>
        <v>0</v>
      </c>
      <c r="CK52" s="36">
        <f t="shared" si="16"/>
        <v>0</v>
      </c>
      <c r="CL52" s="36">
        <f t="shared" si="16"/>
        <v>0</v>
      </c>
      <c r="CM52" s="36">
        <f t="shared" si="16"/>
        <v>0</v>
      </c>
      <c r="CN52" s="36">
        <f t="shared" si="16"/>
        <v>0</v>
      </c>
      <c r="CO52" s="36">
        <f t="shared" si="16"/>
        <v>0</v>
      </c>
      <c r="CP52" s="36">
        <f t="shared" si="17"/>
        <v>2216.159999999988</v>
      </c>
      <c r="CQ52" s="36">
        <f t="shared" si="17"/>
        <v>73871.999999999607</v>
      </c>
      <c r="CR52" s="36">
        <f t="shared" si="17"/>
        <v>2216.159999999988</v>
      </c>
      <c r="CS52" s="36">
        <f t="shared" si="17"/>
        <v>0</v>
      </c>
      <c r="CT52" s="36">
        <f t="shared" si="17"/>
        <v>19699.199999999895</v>
      </c>
      <c r="CU52" s="36">
        <f t="shared" si="17"/>
        <v>492479.99999999738</v>
      </c>
      <c r="CV52" s="36">
        <f t="shared" si="17"/>
        <v>7660.7999999999593</v>
      </c>
      <c r="CW52" s="36">
        <f t="shared" si="17"/>
        <v>191519.99999999898</v>
      </c>
      <c r="CX52" s="6">
        <f t="shared" si="18"/>
        <v>794807.99999999569</v>
      </c>
      <c r="CY52" s="6">
        <f t="shared" si="18"/>
        <v>30684.239999999838</v>
      </c>
      <c r="CZ52" s="6">
        <f t="shared" si="18"/>
        <v>246239.99999999869</v>
      </c>
      <c r="DA52" s="6">
        <f t="shared" si="18"/>
        <v>3324.239999999982</v>
      </c>
    </row>
    <row r="53" spans="1:105" x14ac:dyDescent="0.2">
      <c r="A53" s="67">
        <v>1</v>
      </c>
      <c r="B53" s="49">
        <v>565.20000000000005</v>
      </c>
      <c r="C53" s="50">
        <v>582.29999999999995</v>
      </c>
      <c r="D53" s="50">
        <v>17.099999999999909</v>
      </c>
      <c r="E53" s="51" t="s">
        <v>8</v>
      </c>
      <c r="F53" s="51" t="s">
        <v>8</v>
      </c>
      <c r="G53" s="51" t="s">
        <v>8</v>
      </c>
      <c r="H53" s="51" t="s">
        <v>24</v>
      </c>
      <c r="I53" s="51" t="s">
        <v>8</v>
      </c>
      <c r="J53" s="51" t="s">
        <v>8</v>
      </c>
      <c r="K53" s="51" t="s">
        <v>8</v>
      </c>
      <c r="L53" s="51" t="s">
        <v>8</v>
      </c>
      <c r="M53" s="51" t="s">
        <v>8</v>
      </c>
      <c r="N53" s="51" t="s">
        <v>8</v>
      </c>
      <c r="O53" s="51" t="s">
        <v>8</v>
      </c>
      <c r="P53" s="51" t="s">
        <v>8</v>
      </c>
      <c r="Q53" s="51" t="s">
        <v>8</v>
      </c>
      <c r="R53" s="51" t="s">
        <v>8</v>
      </c>
      <c r="S53" s="51" t="s">
        <v>5</v>
      </c>
      <c r="T53" s="51" t="s">
        <v>8</v>
      </c>
      <c r="U53" s="51" t="s">
        <v>8</v>
      </c>
      <c r="V53" s="51" t="s">
        <v>8</v>
      </c>
      <c r="W53" s="51" t="s">
        <v>8</v>
      </c>
      <c r="X53" s="51" t="s">
        <v>8</v>
      </c>
      <c r="Y53" s="51" t="s">
        <v>8</v>
      </c>
      <c r="Z53" s="51" t="s">
        <v>8</v>
      </c>
      <c r="AA53" s="51" t="s">
        <v>8</v>
      </c>
      <c r="AB53" s="51" t="s">
        <v>8</v>
      </c>
      <c r="AC53" s="51" t="s">
        <v>8</v>
      </c>
      <c r="AD53" s="51" t="s">
        <v>5</v>
      </c>
      <c r="AE53" s="51" t="s">
        <v>8</v>
      </c>
      <c r="AF53" s="51" t="s">
        <v>8</v>
      </c>
      <c r="AG53" s="51" t="s">
        <v>8</v>
      </c>
      <c r="AH53" s="51" t="s">
        <v>8</v>
      </c>
      <c r="AI53" s="47" t="s">
        <v>63</v>
      </c>
      <c r="AJ53" s="54" t="str">
        <f>IF(E53="","",IF('Terceira Faixa'!B51="x",Obras!E53&amp;"*1,5",Obras!E53))</f>
        <v/>
      </c>
      <c r="AK53" s="54" t="str">
        <f>IF(F53="","",IF('Terceira Faixa'!C51="x",Obras!F53&amp;"*1,5",Obras!F53))</f>
        <v/>
      </c>
      <c r="AL53" s="54" t="str">
        <f>IF(G53="","",IF('Terceira Faixa'!D51="x",Obras!G53&amp;"*1,5",Obras!G53))</f>
        <v/>
      </c>
      <c r="AM53" s="54" t="str">
        <f>IF(H53="","",IF('Terceira Faixa'!E51="x",Obras!H53&amp;"*1,5",Obras!H53))</f>
        <v>HR5</v>
      </c>
      <c r="AN53" s="54" t="str">
        <f>IF(I53="","",IF('Terceira Faixa'!F51="x",Obras!I53&amp;"*1,5",Obras!I53))</f>
        <v/>
      </c>
      <c r="AO53" s="54" t="str">
        <f>IF(J53="","",IF('Terceira Faixa'!G51="x",Obras!J53&amp;"*1,5",Obras!J53))</f>
        <v/>
      </c>
      <c r="AP53" s="54" t="str">
        <f>IF(K53="","",IF('Terceira Faixa'!H51="x",Obras!K53&amp;"*1,5",Obras!K53))</f>
        <v/>
      </c>
      <c r="AQ53" s="54" t="str">
        <f>IF(L53="","",IF('Terceira Faixa'!I51="x",Obras!L53&amp;"*1,5",Obras!L53))</f>
        <v/>
      </c>
      <c r="AR53" s="54" t="str">
        <f>IF(M53="","",IF('Terceira Faixa'!J51="x",Obras!M53&amp;"*1,5",Obras!M53))</f>
        <v/>
      </c>
      <c r="AS53" s="54" t="str">
        <f>IF(N53="","",IF('Terceira Faixa'!K51="x",Obras!N53&amp;"*1,5",Obras!N53))</f>
        <v/>
      </c>
      <c r="AT53" s="54" t="str">
        <f>IF(O53="","",IF('Terceira Faixa'!L51="x",Obras!O53&amp;"*1,5",Obras!O53))</f>
        <v/>
      </c>
      <c r="AU53" s="54" t="str">
        <f>IF(P53="","",IF('Terceira Faixa'!M51="x",Obras!P53&amp;"*1,5",Obras!P53))</f>
        <v/>
      </c>
      <c r="AV53" s="54" t="str">
        <f>IF(Q53="","",IF('Terceira Faixa'!N51="x",Obras!Q53&amp;"*1,5",Obras!Q53))</f>
        <v/>
      </c>
      <c r="AW53" s="54" t="str">
        <f>IF(R53="","",IF('Terceira Faixa'!O51="x",Obras!R53&amp;"*1,5",Obras!R53))</f>
        <v/>
      </c>
      <c r="AX53" s="54" t="str">
        <f>IF(S53="","",IF('Terceira Faixa'!P51="x",Obras!S53&amp;"*1,5",Obras!S53))</f>
        <v>HR4</v>
      </c>
      <c r="AY53" s="54" t="str">
        <f>IF(T53="","",IF('Terceira Faixa'!Q51="x",Obras!T53&amp;"*1,5",Obras!T53))</f>
        <v/>
      </c>
      <c r="AZ53" s="54" t="str">
        <f>IF(U53="","",IF('Terceira Faixa'!R51="x",Obras!U53&amp;"*1,5",Obras!U53))</f>
        <v/>
      </c>
      <c r="BA53" s="54" t="str">
        <f>IF(V53="","",IF('Terceira Faixa'!S51="x",Obras!V53&amp;"*1,5",Obras!V53))</f>
        <v/>
      </c>
      <c r="BB53" s="54" t="str">
        <f>IF(W53="","",IF('Terceira Faixa'!T51="x",Obras!W53&amp;"*1,5",Obras!W53))</f>
        <v/>
      </c>
      <c r="BC53" s="54" t="str">
        <f>IF(X53="","",IF('Terceira Faixa'!U51="x",Obras!X53&amp;"*1,5",Obras!X53))</f>
        <v/>
      </c>
      <c r="BD53" s="54" t="str">
        <f>IF(Y53="","",IF('Terceira Faixa'!V51="x",Obras!Y53&amp;"*1,5",Obras!Y53))</f>
        <v/>
      </c>
      <c r="BE53" s="54" t="str">
        <f>IF(Z53="","",IF('Terceira Faixa'!W51="x",Obras!Z53&amp;"*1,5",Obras!Z53))</f>
        <v/>
      </c>
      <c r="BF53" s="54" t="str">
        <f>IF(AA53="","",IF('Terceira Faixa'!X51="x",Obras!AA53&amp;"*1,5",Obras!AA53))</f>
        <v/>
      </c>
      <c r="BG53" s="54" t="str">
        <f>IF(AB53="","",IF('Terceira Faixa'!Y51="x",Obras!AB53&amp;"*1,5",Obras!AB53))</f>
        <v/>
      </c>
      <c r="BH53" s="54" t="str">
        <f>IF(AC53="","",IF('Terceira Faixa'!Z51="x",Obras!AC53&amp;"*1,5",Obras!AC53))</f>
        <v/>
      </c>
      <c r="BI53" s="54" t="str">
        <f>IF(AD53="","",IF('Terceira Faixa'!AA51="x",Obras!AD53&amp;"*1,5",Obras!AD53))</f>
        <v>HR4</v>
      </c>
      <c r="BJ53" s="54" t="str">
        <f>IF(AE53="","",IF('Terceira Faixa'!AB51="x",Obras!AE53&amp;"*1,5",Obras!AE53))</f>
        <v/>
      </c>
      <c r="BK53" s="54" t="str">
        <f>IF(AF53="","",IF('Terceira Faixa'!AC51="x",Obras!AF53&amp;"*1,5",Obras!AF53))</f>
        <v/>
      </c>
      <c r="BL53" s="54" t="str">
        <f>IF(AG53="","",IF('Terceira Faixa'!AD51="x",Obras!AG53&amp;"*1,5",Obras!AG53))</f>
        <v/>
      </c>
      <c r="BM53" s="54" t="str">
        <f>IF(AH53="","",IF('Terceira Faixa'!AE51="x",Obras!AH53&amp;"*1,5",Obras!AH53))</f>
        <v/>
      </c>
      <c r="BN53" s="26">
        <f t="shared" si="13"/>
        <v>0</v>
      </c>
      <c r="BO53" s="26">
        <f t="shared" si="13"/>
        <v>34.199999999999818</v>
      </c>
      <c r="BP53" s="26">
        <f t="shared" si="13"/>
        <v>0</v>
      </c>
      <c r="BQ53" s="26">
        <f t="shared" si="13"/>
        <v>0</v>
      </c>
      <c r="BR53" s="36">
        <f t="shared" si="14"/>
        <v>0</v>
      </c>
      <c r="BS53" s="36">
        <f t="shared" si="14"/>
        <v>0</v>
      </c>
      <c r="BT53" s="36">
        <f t="shared" si="14"/>
        <v>0</v>
      </c>
      <c r="BU53" s="36">
        <f t="shared" si="14"/>
        <v>0</v>
      </c>
      <c r="BV53" s="36">
        <f t="shared" si="14"/>
        <v>0</v>
      </c>
      <c r="BW53" s="36">
        <f t="shared" si="14"/>
        <v>0</v>
      </c>
      <c r="BX53" s="36">
        <f t="shared" si="14"/>
        <v>0</v>
      </c>
      <c r="BY53" s="36">
        <f t="shared" si="14"/>
        <v>0</v>
      </c>
      <c r="BZ53" s="36">
        <f t="shared" si="15"/>
        <v>0</v>
      </c>
      <c r="CA53" s="36">
        <f t="shared" si="15"/>
        <v>0</v>
      </c>
      <c r="CB53" s="36">
        <f t="shared" si="15"/>
        <v>0</v>
      </c>
      <c r="CC53" s="36">
        <f t="shared" si="15"/>
        <v>0</v>
      </c>
      <c r="CD53" s="36">
        <f t="shared" si="15"/>
        <v>0</v>
      </c>
      <c r="CE53" s="36">
        <f t="shared" si="15"/>
        <v>0</v>
      </c>
      <c r="CF53" s="36">
        <f t="shared" si="15"/>
        <v>0</v>
      </c>
      <c r="CG53" s="36">
        <f t="shared" si="15"/>
        <v>0</v>
      </c>
      <c r="CH53" s="36">
        <f t="shared" si="16"/>
        <v>0</v>
      </c>
      <c r="CI53" s="36">
        <f t="shared" si="16"/>
        <v>0</v>
      </c>
      <c r="CJ53" s="36">
        <f t="shared" si="16"/>
        <v>0</v>
      </c>
      <c r="CK53" s="36">
        <f t="shared" si="16"/>
        <v>0</v>
      </c>
      <c r="CL53" s="36">
        <f t="shared" si="16"/>
        <v>0</v>
      </c>
      <c r="CM53" s="36">
        <f t="shared" si="16"/>
        <v>0</v>
      </c>
      <c r="CN53" s="36">
        <f t="shared" si="16"/>
        <v>0</v>
      </c>
      <c r="CO53" s="36">
        <f t="shared" si="16"/>
        <v>0</v>
      </c>
      <c r="CP53" s="36">
        <f t="shared" si="17"/>
        <v>2216.159999999988</v>
      </c>
      <c r="CQ53" s="36">
        <f t="shared" si="17"/>
        <v>73871.999999999607</v>
      </c>
      <c r="CR53" s="36">
        <f t="shared" si="17"/>
        <v>2216.159999999988</v>
      </c>
      <c r="CS53" s="36">
        <f t="shared" si="17"/>
        <v>0</v>
      </c>
      <c r="CT53" s="36">
        <f t="shared" si="17"/>
        <v>19699.199999999895</v>
      </c>
      <c r="CU53" s="36">
        <f t="shared" si="17"/>
        <v>492479.99999999738</v>
      </c>
      <c r="CV53" s="36">
        <f t="shared" si="17"/>
        <v>7660.7999999999593</v>
      </c>
      <c r="CW53" s="36">
        <f t="shared" si="17"/>
        <v>191519.99999999898</v>
      </c>
      <c r="CX53" s="6">
        <f t="shared" si="18"/>
        <v>757871.99999999593</v>
      </c>
      <c r="CY53" s="6">
        <f t="shared" si="18"/>
        <v>29576.159999999843</v>
      </c>
      <c r="CZ53" s="6">
        <f t="shared" si="18"/>
        <v>0</v>
      </c>
      <c r="DA53" s="6">
        <f t="shared" si="18"/>
        <v>2216.159999999988</v>
      </c>
    </row>
    <row r="54" spans="1:105" x14ac:dyDescent="0.2">
      <c r="A54" s="67">
        <v>1</v>
      </c>
      <c r="B54" s="49">
        <v>565.20000000000005</v>
      </c>
      <c r="C54" s="50">
        <v>582.29999999999995</v>
      </c>
      <c r="D54" s="50">
        <v>17.099999999999909</v>
      </c>
      <c r="E54" s="51" t="s">
        <v>8</v>
      </c>
      <c r="F54" s="51" t="s">
        <v>8</v>
      </c>
      <c r="G54" s="51" t="s">
        <v>8</v>
      </c>
      <c r="H54" s="51" t="s">
        <v>23</v>
      </c>
      <c r="I54" s="51" t="s">
        <v>8</v>
      </c>
      <c r="J54" s="51" t="s">
        <v>8</v>
      </c>
      <c r="K54" s="51" t="s">
        <v>8</v>
      </c>
      <c r="L54" s="51" t="s">
        <v>8</v>
      </c>
      <c r="M54" s="51" t="s">
        <v>8</v>
      </c>
      <c r="N54" s="51" t="s">
        <v>8</v>
      </c>
      <c r="O54" s="51" t="s">
        <v>4</v>
      </c>
      <c r="P54" s="51" t="s">
        <v>8</v>
      </c>
      <c r="Q54" s="51" t="s">
        <v>8</v>
      </c>
      <c r="R54" s="51" t="s">
        <v>8</v>
      </c>
      <c r="S54" s="51" t="s">
        <v>8</v>
      </c>
      <c r="T54" s="51" t="s">
        <v>8</v>
      </c>
      <c r="U54" s="51" t="s">
        <v>8</v>
      </c>
      <c r="V54" s="51" t="s">
        <v>4</v>
      </c>
      <c r="W54" s="51" t="s">
        <v>8</v>
      </c>
      <c r="X54" s="51" t="s">
        <v>8</v>
      </c>
      <c r="Y54" s="51" t="s">
        <v>8</v>
      </c>
      <c r="Z54" s="51" t="s">
        <v>8</v>
      </c>
      <c r="AA54" s="51" t="s">
        <v>8</v>
      </c>
      <c r="AB54" s="51" t="s">
        <v>8</v>
      </c>
      <c r="AC54" s="51" t="s">
        <v>8</v>
      </c>
      <c r="AD54" s="51" t="s">
        <v>8</v>
      </c>
      <c r="AE54" s="51" t="s">
        <v>5</v>
      </c>
      <c r="AF54" s="51" t="s">
        <v>8</v>
      </c>
      <c r="AG54" s="51" t="s">
        <v>8</v>
      </c>
      <c r="AH54" s="51" t="s">
        <v>8</v>
      </c>
      <c r="AI54" s="47" t="s">
        <v>64</v>
      </c>
      <c r="AJ54" s="54" t="str">
        <f>IF(E54="","",IF('Terceira Faixa'!B52="x",Obras!E54&amp;"*1,5",Obras!E54))</f>
        <v/>
      </c>
      <c r="AK54" s="54" t="str">
        <f>IF(F54="","",IF('Terceira Faixa'!C52="x",Obras!F54&amp;"*1,5",Obras!F54))</f>
        <v/>
      </c>
      <c r="AL54" s="54" t="str">
        <f>IF(G54="","",IF('Terceira Faixa'!D52="x",Obras!G54&amp;"*1,5",Obras!G54))</f>
        <v/>
      </c>
      <c r="AM54" s="54" t="str">
        <f>IF(H54="","",IF('Terceira Faixa'!E52="x",Obras!H54&amp;"*1,5",Obras!H54))</f>
        <v>HR6</v>
      </c>
      <c r="AN54" s="54" t="str">
        <f>IF(I54="","",IF('Terceira Faixa'!F52="x",Obras!I54&amp;"*1,5",Obras!I54))</f>
        <v/>
      </c>
      <c r="AO54" s="54" t="str">
        <f>IF(J54="","",IF('Terceira Faixa'!G52="x",Obras!J54&amp;"*1,5",Obras!J54))</f>
        <v/>
      </c>
      <c r="AP54" s="54" t="str">
        <f>IF(K54="","",IF('Terceira Faixa'!H52="x",Obras!K54&amp;"*1,5",Obras!K54))</f>
        <v/>
      </c>
      <c r="AQ54" s="54" t="str">
        <f>IF(L54="","",IF('Terceira Faixa'!I52="x",Obras!L54&amp;"*1,5",Obras!L54))</f>
        <v/>
      </c>
      <c r="AR54" s="54" t="str">
        <f>IF(M54="","",IF('Terceira Faixa'!J52="x",Obras!M54&amp;"*1,5",Obras!M54))</f>
        <v/>
      </c>
      <c r="AS54" s="54" t="str">
        <f>IF(N54="","",IF('Terceira Faixa'!K52="x",Obras!N54&amp;"*1,5",Obras!N54))</f>
        <v/>
      </c>
      <c r="AT54" s="54" t="str">
        <f>IF(O54="","",IF('Terceira Faixa'!L52="x",Obras!O54&amp;"*1,5",Obras!O54))</f>
        <v>Micro</v>
      </c>
      <c r="AU54" s="54" t="str">
        <f>IF(P54="","",IF('Terceira Faixa'!M52="x",Obras!P54&amp;"*1,5",Obras!P54))</f>
        <v/>
      </c>
      <c r="AV54" s="54" t="str">
        <f>IF(Q54="","",IF('Terceira Faixa'!N52="x",Obras!Q54&amp;"*1,5",Obras!Q54))</f>
        <v/>
      </c>
      <c r="AW54" s="54" t="str">
        <f>IF(R54="","",IF('Terceira Faixa'!O52="x",Obras!R54&amp;"*1,5",Obras!R54))</f>
        <v/>
      </c>
      <c r="AX54" s="54" t="str">
        <f>IF(S54="","",IF('Terceira Faixa'!P52="x",Obras!S54&amp;"*1,5",Obras!S54))</f>
        <v/>
      </c>
      <c r="AY54" s="54" t="str">
        <f>IF(T54="","",IF('Terceira Faixa'!Q52="x",Obras!T54&amp;"*1,5",Obras!T54))</f>
        <v/>
      </c>
      <c r="AZ54" s="54" t="str">
        <f>IF(U54="","",IF('Terceira Faixa'!R52="x",Obras!U54&amp;"*1,5",Obras!U54))</f>
        <v/>
      </c>
      <c r="BA54" s="54" t="str">
        <f>IF(V54="","",IF('Terceira Faixa'!S52="x",Obras!V54&amp;"*1,5",Obras!V54))</f>
        <v>Micro</v>
      </c>
      <c r="BB54" s="54" t="str">
        <f>IF(W54="","",IF('Terceira Faixa'!T52="x",Obras!W54&amp;"*1,5",Obras!W54))</f>
        <v/>
      </c>
      <c r="BC54" s="54" t="str">
        <f>IF(X54="","",IF('Terceira Faixa'!U52="x",Obras!X54&amp;"*1,5",Obras!X54))</f>
        <v/>
      </c>
      <c r="BD54" s="54" t="str">
        <f>IF(Y54="","",IF('Terceira Faixa'!V52="x",Obras!Y54&amp;"*1,5",Obras!Y54))</f>
        <v/>
      </c>
      <c r="BE54" s="54" t="str">
        <f>IF(Z54="","",IF('Terceira Faixa'!W52="x",Obras!Z54&amp;"*1,5",Obras!Z54))</f>
        <v/>
      </c>
      <c r="BF54" s="54" t="str">
        <f>IF(AA54="","",IF('Terceira Faixa'!X52="x",Obras!AA54&amp;"*1,5",Obras!AA54))</f>
        <v/>
      </c>
      <c r="BG54" s="54" t="str">
        <f>IF(AB54="","",IF('Terceira Faixa'!Y52="x",Obras!AB54&amp;"*1,5",Obras!AB54))</f>
        <v/>
      </c>
      <c r="BH54" s="54" t="str">
        <f>IF(AC54="","",IF('Terceira Faixa'!Z52="x",Obras!AC54&amp;"*1,5",Obras!AC54))</f>
        <v/>
      </c>
      <c r="BI54" s="54" t="str">
        <f>IF(AD54="","",IF('Terceira Faixa'!AA52="x",Obras!AD54&amp;"*1,5",Obras!AD54))</f>
        <v/>
      </c>
      <c r="BJ54" s="54" t="str">
        <f>IF(AE54="","",IF('Terceira Faixa'!AB52="x",Obras!AE54&amp;"*1,5",Obras!AE54))</f>
        <v>HR4</v>
      </c>
      <c r="BK54" s="54" t="str">
        <f>IF(AF54="","",IF('Terceira Faixa'!AC52="x",Obras!AF54&amp;"*1,5",Obras!AF54))</f>
        <v/>
      </c>
      <c r="BL54" s="54" t="str">
        <f>IF(AG54="","",IF('Terceira Faixa'!AD52="x",Obras!AG54&amp;"*1,5",Obras!AG54))</f>
        <v/>
      </c>
      <c r="BM54" s="54" t="str">
        <f>IF(AH54="","",IF('Terceira Faixa'!AE52="x",Obras!AH54&amp;"*1,5",Obras!AH54))</f>
        <v/>
      </c>
      <c r="BN54" s="26">
        <f t="shared" ref="BN54:BQ57" si="19">COUNTIF($AO54:$BM54,BN$4)*$D54</f>
        <v>34.199999999999818</v>
      </c>
      <c r="BO54" s="26">
        <f t="shared" si="19"/>
        <v>17.099999999999909</v>
      </c>
      <c r="BP54" s="26">
        <f t="shared" si="19"/>
        <v>0</v>
      </c>
      <c r="BQ54" s="26">
        <f t="shared" si="19"/>
        <v>0</v>
      </c>
      <c r="BR54" s="36">
        <f t="shared" ref="BR54:BY57" si="20">$BN54*BR$4*$A54</f>
        <v>2216.159999999988</v>
      </c>
      <c r="BS54" s="36">
        <f t="shared" si="20"/>
        <v>73871.999999999607</v>
      </c>
      <c r="BT54" s="36">
        <f t="shared" si="20"/>
        <v>2216.159999999988</v>
      </c>
      <c r="BU54" s="36">
        <f t="shared" si="20"/>
        <v>492479.99999999738</v>
      </c>
      <c r="BV54" s="36">
        <f t="shared" si="20"/>
        <v>0</v>
      </c>
      <c r="BW54" s="36">
        <f t="shared" si="20"/>
        <v>0</v>
      </c>
      <c r="BX54" s="36">
        <f t="shared" si="20"/>
        <v>0</v>
      </c>
      <c r="BY54" s="36">
        <f t="shared" si="20"/>
        <v>0</v>
      </c>
      <c r="BZ54" s="36">
        <f t="shared" ref="BZ54:CG57" si="21">$BP54*BZ$4*$A54</f>
        <v>0</v>
      </c>
      <c r="CA54" s="36">
        <f t="shared" si="21"/>
        <v>0</v>
      </c>
      <c r="CB54" s="36">
        <f t="shared" si="21"/>
        <v>0</v>
      </c>
      <c r="CC54" s="36">
        <f t="shared" si="21"/>
        <v>0</v>
      </c>
      <c r="CD54" s="36">
        <f t="shared" si="21"/>
        <v>0</v>
      </c>
      <c r="CE54" s="36">
        <f t="shared" si="21"/>
        <v>0</v>
      </c>
      <c r="CF54" s="36">
        <f t="shared" si="21"/>
        <v>0</v>
      </c>
      <c r="CG54" s="36">
        <f t="shared" si="21"/>
        <v>0</v>
      </c>
      <c r="CH54" s="36">
        <f t="shared" ref="CH54:CO57" si="22">$BQ54*CH$4*$A54</f>
        <v>0</v>
      </c>
      <c r="CI54" s="36">
        <f t="shared" si="22"/>
        <v>0</v>
      </c>
      <c r="CJ54" s="36">
        <f t="shared" si="22"/>
        <v>0</v>
      </c>
      <c r="CK54" s="36">
        <f t="shared" si="22"/>
        <v>0</v>
      </c>
      <c r="CL54" s="36">
        <f t="shared" si="22"/>
        <v>0</v>
      </c>
      <c r="CM54" s="36">
        <f t="shared" si="22"/>
        <v>0</v>
      </c>
      <c r="CN54" s="36">
        <f t="shared" si="22"/>
        <v>0</v>
      </c>
      <c r="CO54" s="36">
        <f t="shared" si="22"/>
        <v>0</v>
      </c>
      <c r="CP54" s="36">
        <f t="shared" ref="CP54:CW57" si="23">$BO54*CP$4*$A54</f>
        <v>1108.079999999994</v>
      </c>
      <c r="CQ54" s="36">
        <f t="shared" si="23"/>
        <v>36935.999999999804</v>
      </c>
      <c r="CR54" s="36">
        <f t="shared" si="23"/>
        <v>1108.079999999994</v>
      </c>
      <c r="CS54" s="36">
        <f t="shared" si="23"/>
        <v>0</v>
      </c>
      <c r="CT54" s="36">
        <f t="shared" si="23"/>
        <v>9849.5999999999476</v>
      </c>
      <c r="CU54" s="36">
        <f t="shared" si="23"/>
        <v>246239.99999999869</v>
      </c>
      <c r="CV54" s="36">
        <f t="shared" si="23"/>
        <v>3830.3999999999796</v>
      </c>
      <c r="CW54" s="36">
        <f t="shared" si="23"/>
        <v>95759.999999999491</v>
      </c>
      <c r="CX54" s="6">
        <f t="shared" si="18"/>
        <v>452807.99999999761</v>
      </c>
      <c r="CY54" s="6">
        <f t="shared" si="18"/>
        <v>17004.239999999911</v>
      </c>
      <c r="CZ54" s="6">
        <f t="shared" si="18"/>
        <v>492479.99999999738</v>
      </c>
      <c r="DA54" s="6">
        <f t="shared" si="18"/>
        <v>3324.239999999982</v>
      </c>
    </row>
    <row r="55" spans="1:105" x14ac:dyDescent="0.2">
      <c r="A55" s="67"/>
      <c r="B55" s="49"/>
      <c r="C55" s="50"/>
      <c r="D55" s="50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47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4"/>
      <c r="BK55" s="54"/>
      <c r="BL55" s="54"/>
      <c r="BM55" s="54"/>
      <c r="BN55" s="26"/>
      <c r="BO55" s="26"/>
      <c r="BP55" s="26"/>
      <c r="BQ55" s="2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6"/>
      <c r="CY55" s="6"/>
      <c r="CZ55" s="6"/>
      <c r="DA55" s="6"/>
    </row>
    <row r="56" spans="1:105" x14ac:dyDescent="0.2">
      <c r="A56" s="67"/>
      <c r="B56" s="49"/>
      <c r="C56" s="50"/>
      <c r="D56" s="50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47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  <c r="BM56" s="54"/>
      <c r="BN56" s="26"/>
      <c r="BO56" s="26"/>
      <c r="BP56" s="26"/>
      <c r="BQ56" s="2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6"/>
      <c r="CY56" s="6"/>
      <c r="CZ56" s="6"/>
      <c r="DA56" s="6"/>
    </row>
    <row r="57" spans="1:105" x14ac:dyDescent="0.2">
      <c r="A57" s="67"/>
      <c r="B57" s="49"/>
      <c r="C57" s="50"/>
      <c r="D57" s="50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47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  <c r="BM57" s="54"/>
      <c r="BN57" s="26"/>
      <c r="BO57" s="26"/>
      <c r="BP57" s="26"/>
      <c r="BQ57" s="2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6"/>
      <c r="CY57" s="6"/>
      <c r="CZ57" s="6"/>
      <c r="DA57" s="6"/>
    </row>
    <row r="58" spans="1:105" x14ac:dyDescent="0.2">
      <c r="A58" s="67"/>
      <c r="B58" s="49"/>
      <c r="C58" s="50"/>
      <c r="D58" s="50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47"/>
      <c r="AJ58" s="54"/>
      <c r="AK58" s="54"/>
      <c r="AL58" s="54"/>
      <c r="AM58" s="54"/>
      <c r="AN58" s="54"/>
      <c r="AO58" s="54"/>
      <c r="AP58" s="54"/>
      <c r="AQ58" s="54"/>
      <c r="AR58" s="54"/>
      <c r="AS58" s="54"/>
      <c r="AT58" s="54"/>
      <c r="AU58" s="54"/>
      <c r="AV58" s="54"/>
      <c r="AW58" s="54"/>
      <c r="AX58" s="54"/>
      <c r="AY58" s="54"/>
      <c r="AZ58" s="54"/>
      <c r="BA58" s="54"/>
      <c r="BB58" s="54"/>
      <c r="BC58" s="54"/>
      <c r="BD58" s="54"/>
      <c r="BE58" s="54"/>
      <c r="BF58" s="54"/>
      <c r="BG58" s="54"/>
      <c r="BH58" s="54"/>
      <c r="BI58" s="54"/>
      <c r="BJ58" s="54"/>
      <c r="BK58" s="54"/>
      <c r="BL58" s="54"/>
      <c r="BM58" s="54"/>
      <c r="BN58" s="26"/>
      <c r="BO58" s="26"/>
      <c r="BP58" s="26"/>
      <c r="BQ58" s="2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6"/>
      <c r="CY58" s="6"/>
      <c r="CZ58" s="6"/>
      <c r="DA58" s="6"/>
    </row>
    <row r="59" spans="1:105" x14ac:dyDescent="0.2">
      <c r="A59" s="67"/>
      <c r="B59" s="49"/>
      <c r="C59" s="50"/>
      <c r="D59" s="50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47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54"/>
      <c r="AW59" s="54"/>
      <c r="AX59" s="54"/>
      <c r="AY59" s="54"/>
      <c r="AZ59" s="54"/>
      <c r="BA59" s="54"/>
      <c r="BB59" s="54"/>
      <c r="BC59" s="54"/>
      <c r="BD59" s="54"/>
      <c r="BE59" s="54"/>
      <c r="BF59" s="54"/>
      <c r="BG59" s="54"/>
      <c r="BH59" s="54"/>
      <c r="BI59" s="54"/>
      <c r="BJ59" s="54"/>
      <c r="BK59" s="54"/>
      <c r="BL59" s="54"/>
      <c r="BM59" s="54"/>
      <c r="BN59" s="26"/>
      <c r="BO59" s="26"/>
      <c r="BP59" s="26"/>
      <c r="BQ59" s="2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6"/>
      <c r="CX59" s="6"/>
      <c r="CY59" s="6"/>
      <c r="CZ59" s="6"/>
      <c r="DA59" s="6"/>
    </row>
    <row r="60" spans="1:105" x14ac:dyDescent="0.2">
      <c r="A60" s="67"/>
      <c r="B60" s="49"/>
      <c r="C60" s="50"/>
      <c r="D60" s="50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47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  <c r="BM60" s="54"/>
      <c r="BN60" s="26"/>
      <c r="BO60" s="26"/>
      <c r="BP60" s="26"/>
      <c r="BQ60" s="2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6"/>
      <c r="CY60" s="6"/>
      <c r="CZ60" s="6"/>
      <c r="DA60" s="6"/>
    </row>
    <row r="61" spans="1:105" x14ac:dyDescent="0.2">
      <c r="A61" s="67"/>
      <c r="B61" s="49"/>
      <c r="C61" s="50"/>
      <c r="D61" s="50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47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4"/>
      <c r="BK61" s="54"/>
      <c r="BL61" s="54"/>
      <c r="BM61" s="54"/>
      <c r="BN61" s="26"/>
      <c r="BO61" s="26"/>
      <c r="BP61" s="26"/>
      <c r="BQ61" s="26"/>
      <c r="BR61" s="36"/>
      <c r="BS61" s="36"/>
      <c r="BT61" s="36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6"/>
      <c r="CK61" s="36"/>
      <c r="CL61" s="36"/>
      <c r="CM61" s="36"/>
      <c r="CN61" s="36"/>
      <c r="CO61" s="36"/>
      <c r="CP61" s="36"/>
      <c r="CQ61" s="36"/>
      <c r="CR61" s="36"/>
      <c r="CS61" s="36"/>
      <c r="CT61" s="36"/>
      <c r="CU61" s="36"/>
      <c r="CV61" s="36"/>
      <c r="CW61" s="36"/>
      <c r="CX61" s="6"/>
      <c r="CY61" s="6"/>
      <c r="CZ61" s="6"/>
      <c r="DA61" s="6"/>
    </row>
    <row r="62" spans="1:105" x14ac:dyDescent="0.2">
      <c r="A62" s="67"/>
      <c r="B62" s="49"/>
      <c r="C62" s="50"/>
      <c r="D62" s="50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47"/>
      <c r="AJ62" s="54"/>
      <c r="AK62" s="54"/>
      <c r="AL62" s="54"/>
      <c r="AM62" s="54"/>
      <c r="AN62" s="54"/>
      <c r="AO62" s="54"/>
      <c r="AP62" s="54"/>
      <c r="AQ62" s="54"/>
      <c r="AR62" s="54"/>
      <c r="AS62" s="54"/>
      <c r="AT62" s="54"/>
      <c r="AU62" s="54"/>
      <c r="AV62" s="54"/>
      <c r="AW62" s="54"/>
      <c r="AX62" s="54"/>
      <c r="AY62" s="54"/>
      <c r="AZ62" s="54"/>
      <c r="BA62" s="54"/>
      <c r="BB62" s="54"/>
      <c r="BC62" s="54"/>
      <c r="BD62" s="54"/>
      <c r="BE62" s="54"/>
      <c r="BF62" s="54"/>
      <c r="BG62" s="54"/>
      <c r="BH62" s="54"/>
      <c r="BI62" s="54"/>
      <c r="BJ62" s="54"/>
      <c r="BK62" s="54"/>
      <c r="BL62" s="54"/>
      <c r="BM62" s="54"/>
      <c r="BN62" s="26"/>
      <c r="BO62" s="26"/>
      <c r="BP62" s="26"/>
      <c r="BQ62" s="2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6"/>
      <c r="CY62" s="6"/>
      <c r="CZ62" s="6"/>
      <c r="DA62" s="6"/>
    </row>
    <row r="63" spans="1:105" x14ac:dyDescent="0.2">
      <c r="A63" s="67"/>
      <c r="B63" s="49"/>
      <c r="C63" s="50"/>
      <c r="D63" s="50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47"/>
      <c r="AJ63" s="54"/>
      <c r="AK63" s="54"/>
      <c r="AL63" s="54"/>
      <c r="AM63" s="54"/>
      <c r="AN63" s="54"/>
      <c r="AO63" s="54"/>
      <c r="AP63" s="54"/>
      <c r="AQ63" s="54"/>
      <c r="AR63" s="54"/>
      <c r="AS63" s="54"/>
      <c r="AT63" s="54"/>
      <c r="AU63" s="54"/>
      <c r="AV63" s="54"/>
      <c r="AW63" s="54"/>
      <c r="AX63" s="54"/>
      <c r="AY63" s="54"/>
      <c r="AZ63" s="54"/>
      <c r="BA63" s="54"/>
      <c r="BB63" s="54"/>
      <c r="BC63" s="54"/>
      <c r="BD63" s="54"/>
      <c r="BE63" s="54"/>
      <c r="BF63" s="54"/>
      <c r="BG63" s="54"/>
      <c r="BH63" s="54"/>
      <c r="BI63" s="54"/>
      <c r="BJ63" s="54"/>
      <c r="BK63" s="54"/>
      <c r="BL63" s="54"/>
      <c r="BM63" s="54"/>
      <c r="BN63" s="26"/>
      <c r="BO63" s="26"/>
      <c r="BP63" s="26"/>
      <c r="BQ63" s="26"/>
      <c r="BR63" s="36"/>
      <c r="BS63" s="36"/>
      <c r="BT63" s="36"/>
      <c r="BU63" s="36"/>
      <c r="BV63" s="36"/>
      <c r="BW63" s="36"/>
      <c r="BX63" s="36"/>
      <c r="BY63" s="36"/>
      <c r="BZ63" s="36"/>
      <c r="CA63" s="36"/>
      <c r="CB63" s="36"/>
      <c r="CC63" s="36"/>
      <c r="CD63" s="36"/>
      <c r="CE63" s="36"/>
      <c r="CF63" s="36"/>
      <c r="CG63" s="36"/>
      <c r="CH63" s="36"/>
      <c r="CI63" s="36"/>
      <c r="CJ63" s="36"/>
      <c r="CK63" s="36"/>
      <c r="CL63" s="36"/>
      <c r="CM63" s="36"/>
      <c r="CN63" s="36"/>
      <c r="CO63" s="36"/>
      <c r="CP63" s="36"/>
      <c r="CQ63" s="36"/>
      <c r="CR63" s="36"/>
      <c r="CS63" s="36"/>
      <c r="CT63" s="36"/>
      <c r="CU63" s="36"/>
      <c r="CV63" s="36"/>
      <c r="CW63" s="36"/>
      <c r="CX63" s="6"/>
      <c r="CY63" s="6"/>
      <c r="CZ63" s="6"/>
      <c r="DA63" s="6"/>
    </row>
    <row r="64" spans="1:105" x14ac:dyDescent="0.2">
      <c r="A64" s="67"/>
      <c r="B64" s="49"/>
      <c r="C64" s="50"/>
      <c r="D64" s="50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47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  <c r="BI64" s="54"/>
      <c r="BJ64" s="54"/>
      <c r="BK64" s="54"/>
      <c r="BL64" s="54"/>
      <c r="BM64" s="54"/>
      <c r="BN64" s="26"/>
      <c r="BO64" s="26"/>
      <c r="BP64" s="26"/>
      <c r="BQ64" s="26"/>
      <c r="BR64" s="36"/>
      <c r="BS64" s="36"/>
      <c r="BT64" s="36"/>
      <c r="BU64" s="36"/>
      <c r="BV64" s="36"/>
      <c r="BW64" s="36"/>
      <c r="BX64" s="36"/>
      <c r="BY64" s="36"/>
      <c r="BZ64" s="36"/>
      <c r="CA64" s="36"/>
      <c r="CB64" s="36"/>
      <c r="CC64" s="36"/>
      <c r="CD64" s="36"/>
      <c r="CE64" s="36"/>
      <c r="CF64" s="36"/>
      <c r="CG64" s="36"/>
      <c r="CH64" s="36"/>
      <c r="CI64" s="36"/>
      <c r="CJ64" s="36"/>
      <c r="CK64" s="36"/>
      <c r="CL64" s="36"/>
      <c r="CM64" s="36"/>
      <c r="CN64" s="36"/>
      <c r="CO64" s="36"/>
      <c r="CP64" s="36"/>
      <c r="CQ64" s="36"/>
      <c r="CR64" s="36"/>
      <c r="CS64" s="36"/>
      <c r="CT64" s="36"/>
      <c r="CU64" s="36"/>
      <c r="CV64" s="36"/>
      <c r="CW64" s="36"/>
      <c r="CX64" s="6"/>
      <c r="CY64" s="6"/>
      <c r="CZ64" s="6"/>
      <c r="DA64" s="6"/>
    </row>
    <row r="65" spans="1:105" x14ac:dyDescent="0.2">
      <c r="A65" s="67"/>
      <c r="B65" s="60"/>
      <c r="C65" s="61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47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54"/>
      <c r="BD65" s="54"/>
      <c r="BE65" s="54"/>
      <c r="BF65" s="54"/>
      <c r="BG65" s="54"/>
      <c r="BH65" s="54"/>
      <c r="BI65" s="54"/>
      <c r="BJ65" s="54"/>
      <c r="BK65" s="54"/>
      <c r="BL65" s="54"/>
      <c r="BM65" s="54"/>
      <c r="BN65" s="26"/>
      <c r="BO65" s="26"/>
      <c r="BP65" s="26"/>
      <c r="BQ65" s="26"/>
      <c r="BR65" s="36"/>
      <c r="BS65" s="36"/>
      <c r="BT65" s="36"/>
      <c r="BU65" s="36"/>
      <c r="BV65" s="36"/>
      <c r="BW65" s="36"/>
      <c r="BX65" s="36"/>
      <c r="BY65" s="36"/>
      <c r="BZ65" s="36"/>
      <c r="CA65" s="36"/>
      <c r="CB65" s="36"/>
      <c r="CC65" s="36"/>
      <c r="CD65" s="36"/>
      <c r="CE65" s="36"/>
      <c r="CF65" s="36"/>
      <c r="CG65" s="36"/>
      <c r="CH65" s="36"/>
      <c r="CI65" s="36"/>
      <c r="CJ65" s="36"/>
      <c r="CK65" s="36"/>
      <c r="CL65" s="36"/>
      <c r="CM65" s="36"/>
      <c r="CN65" s="36"/>
      <c r="CO65" s="36"/>
      <c r="CP65" s="36"/>
      <c r="CQ65" s="36"/>
      <c r="CR65" s="36"/>
      <c r="CS65" s="36"/>
      <c r="CT65" s="36"/>
      <c r="CU65" s="36"/>
      <c r="CV65" s="36"/>
      <c r="CW65" s="36"/>
      <c r="CX65" s="6"/>
      <c r="CY65" s="6"/>
      <c r="CZ65" s="6"/>
      <c r="DA65" s="6"/>
    </row>
    <row r="66" spans="1:105" x14ac:dyDescent="0.2">
      <c r="B66" s="56"/>
      <c r="C66" s="56"/>
      <c r="D66" s="56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  <c r="BM66" s="57"/>
      <c r="BN66" s="58"/>
      <c r="BO66" s="58"/>
      <c r="BP66" s="58"/>
      <c r="BQ66" s="58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  <c r="CD66" s="59"/>
      <c r="CE66" s="59"/>
      <c r="CF66" s="59"/>
      <c r="CG66" s="59"/>
      <c r="CH66" s="59"/>
      <c r="CI66" s="59"/>
      <c r="CJ66" s="59"/>
      <c r="CK66" s="59"/>
      <c r="CL66" s="59"/>
      <c r="CM66" s="59"/>
      <c r="CN66" s="59"/>
      <c r="CO66" s="59"/>
      <c r="CP66" s="59"/>
      <c r="CQ66" s="59"/>
      <c r="CR66" s="59"/>
      <c r="CS66" s="59"/>
      <c r="CT66" s="59"/>
      <c r="CU66" s="59"/>
      <c r="CV66" s="59"/>
      <c r="CW66" s="59"/>
      <c r="CX66" s="59"/>
      <c r="CY66" s="59"/>
      <c r="CZ66" s="59"/>
      <c r="DA66" s="59"/>
    </row>
    <row r="67" spans="1:105" x14ac:dyDescent="0.2">
      <c r="B67" s="3"/>
      <c r="C67" s="3" t="s">
        <v>22</v>
      </c>
      <c r="D67" s="3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</row>
    <row r="68" spans="1:105" x14ac:dyDescent="0.2">
      <c r="B68" s="1" t="s">
        <v>4</v>
      </c>
      <c r="C68" s="1">
        <v>1</v>
      </c>
      <c r="E68" s="37">
        <f>SUMIF(E$5:E$65,$B68,$D$5:$D$65)</f>
        <v>0</v>
      </c>
      <c r="F68" s="37">
        <f t="shared" ref="F68:AH71" si="24">SUMIF(F$5:F$65,$B68,$D$5:$D$65)</f>
        <v>0</v>
      </c>
      <c r="G68" s="37">
        <f t="shared" si="24"/>
        <v>0</v>
      </c>
      <c r="H68" s="37">
        <f t="shared" si="24"/>
        <v>0</v>
      </c>
      <c r="I68" s="37">
        <f t="shared" si="24"/>
        <v>17.099999999999909</v>
      </c>
      <c r="J68" s="37">
        <f t="shared" si="24"/>
        <v>0</v>
      </c>
      <c r="K68" s="37">
        <f t="shared" si="24"/>
        <v>0</v>
      </c>
      <c r="L68" s="37">
        <f t="shared" si="24"/>
        <v>0</v>
      </c>
      <c r="M68" s="37">
        <f t="shared" si="24"/>
        <v>0</v>
      </c>
      <c r="N68" s="37">
        <f t="shared" si="24"/>
        <v>46.699999999999989</v>
      </c>
      <c r="O68" s="37">
        <f t="shared" si="24"/>
        <v>175.19999999999942</v>
      </c>
      <c r="P68" s="37">
        <f t="shared" si="24"/>
        <v>12.400000000000034</v>
      </c>
      <c r="Q68" s="37">
        <f t="shared" si="24"/>
        <v>0</v>
      </c>
      <c r="R68" s="37">
        <f t="shared" si="24"/>
        <v>0</v>
      </c>
      <c r="S68" s="37">
        <f t="shared" si="24"/>
        <v>0</v>
      </c>
      <c r="T68" s="37">
        <f t="shared" si="24"/>
        <v>0</v>
      </c>
      <c r="U68" s="37">
        <f t="shared" si="24"/>
        <v>58.999999999999829</v>
      </c>
      <c r="V68" s="37">
        <f t="shared" si="24"/>
        <v>84.849999999999824</v>
      </c>
      <c r="W68" s="37">
        <f t="shared" si="24"/>
        <v>0</v>
      </c>
      <c r="X68" s="37">
        <f t="shared" si="24"/>
        <v>0</v>
      </c>
      <c r="Y68" s="37">
        <f t="shared" si="24"/>
        <v>0</v>
      </c>
      <c r="Z68" s="37">
        <f t="shared" si="24"/>
        <v>0</v>
      </c>
      <c r="AA68" s="37">
        <f t="shared" si="24"/>
        <v>0</v>
      </c>
      <c r="AB68" s="37">
        <f t="shared" si="24"/>
        <v>0</v>
      </c>
      <c r="AC68" s="37">
        <f t="shared" si="24"/>
        <v>0</v>
      </c>
      <c r="AD68" s="37">
        <f t="shared" si="24"/>
        <v>0</v>
      </c>
      <c r="AE68" s="37">
        <f t="shared" si="24"/>
        <v>0</v>
      </c>
      <c r="AF68" s="37">
        <f t="shared" si="24"/>
        <v>0</v>
      </c>
      <c r="AG68" s="37">
        <f t="shared" si="24"/>
        <v>0</v>
      </c>
      <c r="AH68" s="37">
        <f t="shared" si="24"/>
        <v>0</v>
      </c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</row>
    <row r="69" spans="1:105" x14ac:dyDescent="0.2">
      <c r="B69" s="1" t="s">
        <v>7</v>
      </c>
      <c r="C69" s="1">
        <v>1.7</v>
      </c>
      <c r="E69" s="37">
        <f t="shared" ref="E69:T71" si="25">SUMIF(E$5:E$65,$B69,$D$5:$D$65)</f>
        <v>0</v>
      </c>
      <c r="F69" s="37">
        <f t="shared" si="25"/>
        <v>41.5</v>
      </c>
      <c r="G69" s="37">
        <f t="shared" si="25"/>
        <v>0</v>
      </c>
      <c r="H69" s="37">
        <f t="shared" si="25"/>
        <v>0</v>
      </c>
      <c r="I69" s="37">
        <f t="shared" si="25"/>
        <v>0</v>
      </c>
      <c r="J69" s="37">
        <f t="shared" si="25"/>
        <v>0</v>
      </c>
      <c r="K69" s="37">
        <f t="shared" si="25"/>
        <v>0</v>
      </c>
      <c r="L69" s="37">
        <f t="shared" si="25"/>
        <v>0</v>
      </c>
      <c r="M69" s="37">
        <f t="shared" si="25"/>
        <v>0</v>
      </c>
      <c r="N69" s="37">
        <f t="shared" si="25"/>
        <v>0</v>
      </c>
      <c r="O69" s="37">
        <f t="shared" si="25"/>
        <v>0</v>
      </c>
      <c r="P69" s="37">
        <f t="shared" si="25"/>
        <v>0</v>
      </c>
      <c r="Q69" s="37">
        <f t="shared" si="25"/>
        <v>0</v>
      </c>
      <c r="R69" s="37">
        <f t="shared" si="25"/>
        <v>0</v>
      </c>
      <c r="S69" s="37">
        <f t="shared" si="25"/>
        <v>0</v>
      </c>
      <c r="T69" s="37">
        <f t="shared" si="25"/>
        <v>0</v>
      </c>
      <c r="U69" s="37">
        <f t="shared" si="24"/>
        <v>0</v>
      </c>
      <c r="V69" s="37">
        <f t="shared" si="24"/>
        <v>0</v>
      </c>
      <c r="W69" s="37">
        <f t="shared" si="24"/>
        <v>0</v>
      </c>
      <c r="X69" s="37">
        <f t="shared" si="24"/>
        <v>0</v>
      </c>
      <c r="Y69" s="37">
        <f t="shared" si="24"/>
        <v>0</v>
      </c>
      <c r="Z69" s="37">
        <f t="shared" si="24"/>
        <v>0</v>
      </c>
      <c r="AA69" s="37">
        <f t="shared" si="24"/>
        <v>0</v>
      </c>
      <c r="AB69" s="37">
        <f t="shared" si="24"/>
        <v>0</v>
      </c>
      <c r="AC69" s="37">
        <f t="shared" si="24"/>
        <v>0</v>
      </c>
      <c r="AD69" s="37">
        <f t="shared" si="24"/>
        <v>0</v>
      </c>
      <c r="AE69" s="37">
        <f t="shared" si="24"/>
        <v>0</v>
      </c>
      <c r="AF69" s="37">
        <f t="shared" si="24"/>
        <v>0</v>
      </c>
      <c r="AG69" s="37">
        <f t="shared" si="24"/>
        <v>0</v>
      </c>
      <c r="AH69" s="37">
        <f t="shared" si="24"/>
        <v>0</v>
      </c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  <c r="BH69" s="37"/>
      <c r="BI69" s="37"/>
      <c r="BJ69" s="37"/>
      <c r="BK69" s="37"/>
      <c r="BL69" s="37"/>
      <c r="BM69" s="37"/>
    </row>
    <row r="70" spans="1:105" x14ac:dyDescent="0.2">
      <c r="B70" s="1" t="s">
        <v>6</v>
      </c>
      <c r="C70" s="1">
        <v>1.7</v>
      </c>
      <c r="E70" s="37">
        <f t="shared" si="25"/>
        <v>0</v>
      </c>
      <c r="F70" s="37">
        <f t="shared" si="24"/>
        <v>0</v>
      </c>
      <c r="G70" s="37">
        <f t="shared" si="24"/>
        <v>0</v>
      </c>
      <c r="H70" s="37">
        <f t="shared" si="24"/>
        <v>0</v>
      </c>
      <c r="I70" s="37">
        <f t="shared" si="24"/>
        <v>132.29998999999958</v>
      </c>
      <c r="J70" s="37">
        <f t="shared" si="24"/>
        <v>0</v>
      </c>
      <c r="K70" s="37">
        <f t="shared" si="24"/>
        <v>0</v>
      </c>
      <c r="L70" s="37">
        <f t="shared" si="24"/>
        <v>0</v>
      </c>
      <c r="M70" s="37">
        <f t="shared" si="24"/>
        <v>0</v>
      </c>
      <c r="N70" s="37">
        <f t="shared" si="24"/>
        <v>0</v>
      </c>
      <c r="O70" s="37">
        <f t="shared" si="24"/>
        <v>0</v>
      </c>
      <c r="P70" s="37">
        <f t="shared" si="24"/>
        <v>0</v>
      </c>
      <c r="Q70" s="37">
        <f t="shared" si="24"/>
        <v>0</v>
      </c>
      <c r="R70" s="37">
        <f t="shared" si="24"/>
        <v>0</v>
      </c>
      <c r="S70" s="37">
        <f t="shared" si="24"/>
        <v>0</v>
      </c>
      <c r="T70" s="37">
        <f t="shared" si="24"/>
        <v>0</v>
      </c>
      <c r="U70" s="37">
        <f t="shared" si="24"/>
        <v>0</v>
      </c>
      <c r="V70" s="37">
        <f t="shared" si="24"/>
        <v>0</v>
      </c>
      <c r="W70" s="37">
        <f t="shared" si="24"/>
        <v>0</v>
      </c>
      <c r="X70" s="37">
        <f t="shared" si="24"/>
        <v>0</v>
      </c>
      <c r="Y70" s="37">
        <f t="shared" si="24"/>
        <v>0</v>
      </c>
      <c r="Z70" s="37">
        <f t="shared" si="24"/>
        <v>0</v>
      </c>
      <c r="AA70" s="37">
        <f t="shared" si="24"/>
        <v>0</v>
      </c>
      <c r="AB70" s="37">
        <f t="shared" si="24"/>
        <v>0</v>
      </c>
      <c r="AC70" s="37">
        <f t="shared" si="24"/>
        <v>0</v>
      </c>
      <c r="AD70" s="37">
        <f t="shared" si="24"/>
        <v>0</v>
      </c>
      <c r="AE70" s="37">
        <f t="shared" si="24"/>
        <v>0</v>
      </c>
      <c r="AF70" s="37">
        <f t="shared" si="24"/>
        <v>0</v>
      </c>
      <c r="AG70" s="37">
        <f t="shared" si="24"/>
        <v>0</v>
      </c>
      <c r="AH70" s="37">
        <f t="shared" si="24"/>
        <v>0</v>
      </c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  <c r="BM70" s="37"/>
    </row>
    <row r="71" spans="1:105" x14ac:dyDescent="0.2">
      <c r="B71" s="1" t="s">
        <v>5</v>
      </c>
      <c r="C71" s="1">
        <v>1.7</v>
      </c>
      <c r="E71" s="37">
        <f t="shared" si="25"/>
        <v>0</v>
      </c>
      <c r="F71" s="37">
        <f t="shared" si="24"/>
        <v>0</v>
      </c>
      <c r="G71" s="37">
        <f t="shared" si="24"/>
        <v>0</v>
      </c>
      <c r="H71" s="37">
        <f t="shared" si="24"/>
        <v>0</v>
      </c>
      <c r="I71" s="37">
        <f t="shared" si="24"/>
        <v>65.800000000000011</v>
      </c>
      <c r="J71" s="37">
        <f t="shared" si="24"/>
        <v>0</v>
      </c>
      <c r="K71" s="37">
        <f t="shared" si="24"/>
        <v>0</v>
      </c>
      <c r="L71" s="37">
        <f t="shared" si="24"/>
        <v>0</v>
      </c>
      <c r="M71" s="37">
        <f t="shared" si="24"/>
        <v>0</v>
      </c>
      <c r="N71" s="37">
        <f t="shared" si="24"/>
        <v>43.050000000000068</v>
      </c>
      <c r="O71" s="37">
        <f t="shared" si="24"/>
        <v>165.14999999999978</v>
      </c>
      <c r="P71" s="37">
        <f t="shared" si="24"/>
        <v>126.59998999999991</v>
      </c>
      <c r="Q71" s="37">
        <f t="shared" si="24"/>
        <v>74.999999999999972</v>
      </c>
      <c r="R71" s="37">
        <f t="shared" si="24"/>
        <v>12.5</v>
      </c>
      <c r="S71" s="37">
        <f t="shared" si="24"/>
        <v>29.499999999999886</v>
      </c>
      <c r="T71" s="37">
        <f t="shared" si="24"/>
        <v>0</v>
      </c>
      <c r="U71" s="37">
        <f t="shared" si="24"/>
        <v>2.5999999999999659</v>
      </c>
      <c r="V71" s="37">
        <f t="shared" si="24"/>
        <v>164.24999999999986</v>
      </c>
      <c r="W71" s="37">
        <f t="shared" si="24"/>
        <v>71.800000000000011</v>
      </c>
      <c r="X71" s="37">
        <f t="shared" si="24"/>
        <v>42.699989999999929</v>
      </c>
      <c r="Y71" s="37">
        <f t="shared" si="24"/>
        <v>119.5999999999998</v>
      </c>
      <c r="Z71" s="37">
        <f t="shared" si="24"/>
        <v>35.799999999999955</v>
      </c>
      <c r="AA71" s="37">
        <f t="shared" si="24"/>
        <v>76</v>
      </c>
      <c r="AB71" s="37">
        <f t="shared" si="24"/>
        <v>49.099999999999795</v>
      </c>
      <c r="AC71" s="37">
        <f t="shared" si="24"/>
        <v>28</v>
      </c>
      <c r="AD71" s="37">
        <f t="shared" si="24"/>
        <v>170.64999999999969</v>
      </c>
      <c r="AE71" s="37">
        <f t="shared" si="24"/>
        <v>148.74999999999989</v>
      </c>
      <c r="AF71" s="37">
        <f t="shared" si="24"/>
        <v>31.49999</v>
      </c>
      <c r="AG71" s="37">
        <f t="shared" si="24"/>
        <v>38.500000000000021</v>
      </c>
      <c r="AH71" s="37">
        <f t="shared" si="24"/>
        <v>461.34999999999928</v>
      </c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7"/>
      <c r="BG71" s="37"/>
      <c r="BH71" s="37"/>
      <c r="BI71" s="37"/>
      <c r="BJ71" s="37"/>
      <c r="BK71" s="37"/>
      <c r="BL71" s="37"/>
      <c r="BM71" s="37"/>
    </row>
    <row r="72" spans="1:105" x14ac:dyDescent="0.2">
      <c r="B72" s="5"/>
      <c r="E72" s="37">
        <f>SUMPRODUCT(E68:E71,$C$68:$C$71)</f>
        <v>0</v>
      </c>
      <c r="F72" s="37">
        <f t="shared" ref="F72:AH72" si="26">SUMPRODUCT(F68:F71,$C$68:$C$71)</f>
        <v>70.55</v>
      </c>
      <c r="G72" s="37">
        <f t="shared" si="26"/>
        <v>0</v>
      </c>
      <c r="H72" s="37">
        <f t="shared" si="26"/>
        <v>0</v>
      </c>
      <c r="I72" s="37">
        <f t="shared" si="26"/>
        <v>353.86998299999919</v>
      </c>
      <c r="J72" s="37">
        <f t="shared" si="26"/>
        <v>0</v>
      </c>
      <c r="K72" s="37">
        <f t="shared" si="26"/>
        <v>0</v>
      </c>
      <c r="L72" s="37">
        <f t="shared" si="26"/>
        <v>0</v>
      </c>
      <c r="M72" s="37">
        <f t="shared" si="26"/>
        <v>0</v>
      </c>
      <c r="N72" s="37">
        <f t="shared" si="26"/>
        <v>119.8850000000001</v>
      </c>
      <c r="O72" s="37">
        <f t="shared" si="26"/>
        <v>455.95499999999902</v>
      </c>
      <c r="P72" s="37">
        <f t="shared" si="26"/>
        <v>227.61998299999988</v>
      </c>
      <c r="Q72" s="37">
        <f t="shared" si="26"/>
        <v>127.49999999999994</v>
      </c>
      <c r="R72" s="37">
        <f t="shared" si="26"/>
        <v>21.25</v>
      </c>
      <c r="S72" s="37">
        <f t="shared" si="26"/>
        <v>50.149999999999807</v>
      </c>
      <c r="T72" s="37">
        <f t="shared" si="26"/>
        <v>0</v>
      </c>
      <c r="U72" s="37">
        <f t="shared" si="26"/>
        <v>63.419999999999774</v>
      </c>
      <c r="V72" s="37">
        <f t="shared" si="26"/>
        <v>364.07499999999959</v>
      </c>
      <c r="W72" s="37">
        <f t="shared" si="26"/>
        <v>122.06000000000002</v>
      </c>
      <c r="X72" s="37">
        <f t="shared" si="26"/>
        <v>72.589982999999876</v>
      </c>
      <c r="Y72" s="37">
        <f t="shared" si="26"/>
        <v>203.31999999999965</v>
      </c>
      <c r="Z72" s="37">
        <f t="shared" si="26"/>
        <v>60.859999999999921</v>
      </c>
      <c r="AA72" s="37">
        <f t="shared" si="26"/>
        <v>129.19999999999999</v>
      </c>
      <c r="AB72" s="37">
        <f t="shared" si="26"/>
        <v>83.469999999999644</v>
      </c>
      <c r="AC72" s="37">
        <f t="shared" si="26"/>
        <v>47.6</v>
      </c>
      <c r="AD72" s="37">
        <f t="shared" si="26"/>
        <v>290.10499999999945</v>
      </c>
      <c r="AE72" s="37">
        <f t="shared" si="26"/>
        <v>252.8749999999998</v>
      </c>
      <c r="AF72" s="37">
        <f t="shared" si="26"/>
        <v>53.549982999999997</v>
      </c>
      <c r="AG72" s="37">
        <f t="shared" si="26"/>
        <v>65.450000000000031</v>
      </c>
      <c r="AH72" s="37">
        <f t="shared" si="26"/>
        <v>784.29499999999871</v>
      </c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  <c r="BM72" s="37"/>
    </row>
    <row r="73" spans="1:105" x14ac:dyDescent="0.2">
      <c r="B73" s="5"/>
      <c r="F73" s="38">
        <f>F72/SUM($F$72:$I$72)</f>
        <v>0.16622685741919963</v>
      </c>
      <c r="G73" s="38">
        <f>G72/SUM($F$72:$I$72)</f>
        <v>0</v>
      </c>
      <c r="H73" s="38">
        <f>H72/SUM($F$72:$I$72)</f>
        <v>0</v>
      </c>
      <c r="I73" s="38">
        <f>I72/SUM($F$72:$I$72)</f>
        <v>0.83377314258080037</v>
      </c>
      <c r="J73" s="39">
        <f>J72/SUM($J$72:$AH$72)</f>
        <v>0</v>
      </c>
      <c r="K73" s="39">
        <f t="shared" ref="K73:AH73" si="27">K72/SUM($J$72:$AH$72)</f>
        <v>0</v>
      </c>
      <c r="L73" s="39">
        <f t="shared" si="27"/>
        <v>0</v>
      </c>
      <c r="M73" s="39">
        <f t="shared" si="27"/>
        <v>0</v>
      </c>
      <c r="N73" s="39">
        <f t="shared" si="27"/>
        <v>3.3345572244508542E-2</v>
      </c>
      <c r="O73" s="39">
        <f t="shared" si="27"/>
        <v>0.12682220788876711</v>
      </c>
      <c r="P73" s="39">
        <f t="shared" si="27"/>
        <v>6.3311661904494262E-2</v>
      </c>
      <c r="Q73" s="39">
        <f t="shared" si="27"/>
        <v>3.5463656513949476E-2</v>
      </c>
      <c r="R73" s="39">
        <f t="shared" si="27"/>
        <v>5.9106094189915826E-3</v>
      </c>
      <c r="S73" s="39">
        <f t="shared" si="27"/>
        <v>1.3949038228820081E-2</v>
      </c>
      <c r="T73" s="39">
        <f t="shared" si="27"/>
        <v>0</v>
      </c>
      <c r="U73" s="39">
        <f t="shared" si="27"/>
        <v>1.7640039969526816E-2</v>
      </c>
      <c r="V73" s="39">
        <f t="shared" si="27"/>
        <v>0.10126612349267566</v>
      </c>
      <c r="W73" s="39">
        <f t="shared" si="27"/>
        <v>3.3950540502687657E-2</v>
      </c>
      <c r="X73" s="39">
        <f t="shared" si="27"/>
        <v>2.0190637046787675E-2</v>
      </c>
      <c r="Y73" s="39">
        <f t="shared" si="27"/>
        <v>5.6552710920911367E-2</v>
      </c>
      <c r="Z73" s="39">
        <f t="shared" si="27"/>
        <v>1.6927985375991869E-2</v>
      </c>
      <c r="AA73" s="39">
        <f t="shared" si="27"/>
        <v>3.5936505267468818E-2</v>
      </c>
      <c r="AB73" s="39">
        <f t="shared" si="27"/>
        <v>2.3216873797798836E-2</v>
      </c>
      <c r="AC73" s="39">
        <f t="shared" si="27"/>
        <v>1.3239765098541145E-2</v>
      </c>
      <c r="AD73" s="39">
        <f t="shared" si="27"/>
        <v>8.0691639788072936E-2</v>
      </c>
      <c r="AE73" s="39">
        <f t="shared" si="27"/>
        <v>7.0336252085999779E-2</v>
      </c>
      <c r="AF73" s="39">
        <f t="shared" si="27"/>
        <v>1.4894731007371253E-2</v>
      </c>
      <c r="AG73" s="39">
        <f t="shared" si="27"/>
        <v>1.8204677010494084E-2</v>
      </c>
      <c r="AH73" s="39">
        <f t="shared" si="27"/>
        <v>0.21814877243614098</v>
      </c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</row>
    <row r="74" spans="1:105" x14ac:dyDescent="0.2">
      <c r="B74" s="5"/>
      <c r="G74" s="7"/>
      <c r="H74" s="2"/>
    </row>
    <row r="75" spans="1:105" x14ac:dyDescent="0.2">
      <c r="B75" s="5"/>
      <c r="G75" s="7"/>
      <c r="H75" s="2"/>
    </row>
    <row r="76" spans="1:105" x14ac:dyDescent="0.2">
      <c r="B76" s="5"/>
      <c r="E76" s="2"/>
      <c r="F76" s="2"/>
      <c r="G76" s="7"/>
      <c r="H76" s="2"/>
    </row>
    <row r="77" spans="1:105" x14ac:dyDescent="0.2">
      <c r="B77" s="5"/>
      <c r="G77" s="7"/>
    </row>
    <row r="78" spans="1:105" x14ac:dyDescent="0.2">
      <c r="B78" s="5"/>
      <c r="E78" s="2"/>
      <c r="F78" s="2"/>
      <c r="G78" s="7"/>
      <c r="H78" s="2"/>
      <c r="I78" s="2"/>
    </row>
    <row r="79" spans="1:105" x14ac:dyDescent="0.2">
      <c r="B79" s="5"/>
      <c r="E79" s="2"/>
      <c r="F79" s="2"/>
      <c r="G79" s="7"/>
      <c r="H79" s="2"/>
      <c r="I79" s="2"/>
    </row>
    <row r="80" spans="1:105" x14ac:dyDescent="0.2">
      <c r="B80" s="5"/>
      <c r="G80" s="7"/>
    </row>
    <row r="81" spans="2:11" x14ac:dyDescent="0.2">
      <c r="B81" s="5"/>
      <c r="E81" s="2"/>
      <c r="G81" s="7"/>
      <c r="H81" s="2"/>
    </row>
    <row r="82" spans="2:11" x14ac:dyDescent="0.2">
      <c r="B82" s="5"/>
      <c r="E82" s="2"/>
      <c r="G82" s="7"/>
      <c r="H82" s="2"/>
      <c r="K82" s="2"/>
    </row>
    <row r="83" spans="2:11" x14ac:dyDescent="0.2">
      <c r="B83" s="5"/>
      <c r="E83" s="8"/>
      <c r="F83" s="8"/>
      <c r="G83" s="9"/>
      <c r="H83" s="10"/>
      <c r="I83" s="10"/>
    </row>
    <row r="84" spans="2:11" x14ac:dyDescent="0.2">
      <c r="E84" s="3"/>
      <c r="F84" s="3"/>
      <c r="G84" s="3"/>
      <c r="H84" s="10"/>
      <c r="I84" s="10"/>
    </row>
    <row r="85" spans="2:11" x14ac:dyDescent="0.2">
      <c r="E85" s="10"/>
      <c r="F85" s="10"/>
      <c r="G85" s="10"/>
      <c r="H85" s="10"/>
      <c r="I85" s="10"/>
    </row>
    <row r="86" spans="2:11" x14ac:dyDescent="0.2">
      <c r="E86" s="10"/>
      <c r="F86" s="10"/>
      <c r="G86" s="10"/>
      <c r="H86" s="10"/>
      <c r="I86" s="10"/>
    </row>
    <row r="87" spans="2:11" x14ac:dyDescent="0.2">
      <c r="E87" s="10"/>
      <c r="F87" s="10"/>
      <c r="G87" s="10"/>
    </row>
    <row r="88" spans="2:11" x14ac:dyDescent="0.2">
      <c r="E88" s="10"/>
      <c r="F88" s="10"/>
      <c r="G88" s="10"/>
    </row>
    <row r="89" spans="2:11" x14ac:dyDescent="0.2">
      <c r="E89" s="10"/>
      <c r="F89" s="10"/>
      <c r="G89" s="10"/>
      <c r="H89" s="2"/>
    </row>
    <row r="90" spans="2:11" x14ac:dyDescent="0.2">
      <c r="E90" s="10"/>
      <c r="F90" s="10"/>
      <c r="G90" s="10"/>
      <c r="H90" s="2"/>
      <c r="K90" s="2"/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3"/>
  <sheetViews>
    <sheetView topLeftCell="A31" workbookViewId="0">
      <selection activeCell="A35" sqref="A35:A52"/>
    </sheetView>
  </sheetViews>
  <sheetFormatPr defaultRowHeight="11.25" x14ac:dyDescent="0.2"/>
  <cols>
    <col min="1" max="1" width="11.7109375" style="29" customWidth="1"/>
    <col min="2" max="32" width="4.42578125" style="29" bestFit="1" customWidth="1"/>
    <col min="33" max="16384" width="9.140625" style="29"/>
  </cols>
  <sheetData>
    <row r="1" spans="1:31" x14ac:dyDescent="0.2">
      <c r="A1" s="1"/>
      <c r="B1" s="45">
        <v>2014</v>
      </c>
      <c r="C1" s="45">
        <v>2015</v>
      </c>
      <c r="D1" s="45">
        <v>2016</v>
      </c>
      <c r="E1" s="45">
        <v>2017</v>
      </c>
      <c r="F1" s="45">
        <v>2018</v>
      </c>
      <c r="G1" s="45">
        <v>2019</v>
      </c>
      <c r="H1" s="45">
        <v>2020</v>
      </c>
      <c r="I1" s="45">
        <v>2021</v>
      </c>
      <c r="J1" s="45">
        <v>2022</v>
      </c>
      <c r="K1" s="45">
        <v>2023</v>
      </c>
      <c r="L1" s="45">
        <v>2024</v>
      </c>
      <c r="M1" s="45">
        <v>2025</v>
      </c>
      <c r="N1" s="45">
        <v>2026</v>
      </c>
      <c r="O1" s="45">
        <v>2027</v>
      </c>
      <c r="P1" s="45">
        <v>2028</v>
      </c>
      <c r="Q1" s="45">
        <v>2029</v>
      </c>
      <c r="R1" s="45">
        <v>2030</v>
      </c>
      <c r="S1" s="45">
        <v>2031</v>
      </c>
      <c r="T1" s="45">
        <v>2032</v>
      </c>
      <c r="U1" s="45">
        <v>2033</v>
      </c>
      <c r="V1" s="45">
        <v>2034</v>
      </c>
      <c r="W1" s="45">
        <v>2035</v>
      </c>
      <c r="X1" s="45">
        <v>2036</v>
      </c>
      <c r="Y1" s="45">
        <v>2037</v>
      </c>
      <c r="Z1" s="45">
        <v>2038</v>
      </c>
      <c r="AA1" s="45">
        <v>2039</v>
      </c>
      <c r="AB1" s="45">
        <v>2040</v>
      </c>
      <c r="AC1" s="45">
        <v>2041</v>
      </c>
      <c r="AD1" s="45">
        <v>2042</v>
      </c>
      <c r="AE1" s="45">
        <v>2043</v>
      </c>
    </row>
    <row r="2" spans="1:31" x14ac:dyDescent="0.2">
      <c r="A2" s="46" t="s">
        <v>20</v>
      </c>
      <c r="B2" s="44" t="s">
        <v>3</v>
      </c>
      <c r="C2" s="44">
        <v>2</v>
      </c>
      <c r="D2" s="44">
        <v>3</v>
      </c>
      <c r="E2" s="44">
        <v>4</v>
      </c>
      <c r="F2" s="44">
        <v>5</v>
      </c>
      <c r="G2" s="44">
        <v>6</v>
      </c>
      <c r="H2" s="44">
        <v>7</v>
      </c>
      <c r="I2" s="44">
        <v>8</v>
      </c>
      <c r="J2" s="44">
        <v>9</v>
      </c>
      <c r="K2" s="44">
        <v>10</v>
      </c>
      <c r="L2" s="44">
        <v>11</v>
      </c>
      <c r="M2" s="44">
        <v>12</v>
      </c>
      <c r="N2" s="44">
        <v>13</v>
      </c>
      <c r="O2" s="44">
        <v>14</v>
      </c>
      <c r="P2" s="44">
        <v>15</v>
      </c>
      <c r="Q2" s="44">
        <v>16</v>
      </c>
      <c r="R2" s="44">
        <v>17</v>
      </c>
      <c r="S2" s="44">
        <v>18</v>
      </c>
      <c r="T2" s="44">
        <v>19</v>
      </c>
      <c r="U2" s="44">
        <v>20</v>
      </c>
      <c r="V2" s="44">
        <v>21</v>
      </c>
      <c r="W2" s="44">
        <v>22</v>
      </c>
      <c r="X2" s="44">
        <v>23</v>
      </c>
      <c r="Y2" s="44">
        <v>24</v>
      </c>
      <c r="Z2" s="44">
        <v>25</v>
      </c>
      <c r="AA2" s="44">
        <v>26</v>
      </c>
      <c r="AB2" s="44">
        <v>27</v>
      </c>
      <c r="AC2" s="44">
        <v>28</v>
      </c>
      <c r="AD2" s="44">
        <v>29</v>
      </c>
      <c r="AE2" s="44">
        <v>30</v>
      </c>
    </row>
    <row r="3" spans="1:31" x14ac:dyDescent="0.2">
      <c r="A3" s="43" t="s">
        <v>33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</row>
    <row r="4" spans="1:31" x14ac:dyDescent="0.2">
      <c r="A4" s="43" t="s">
        <v>33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</row>
    <row r="5" spans="1:31" x14ac:dyDescent="0.2">
      <c r="A5" s="43" t="s">
        <v>34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</row>
    <row r="6" spans="1:31" x14ac:dyDescent="0.2">
      <c r="A6" s="43" t="s">
        <v>34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</row>
    <row r="7" spans="1:31" x14ac:dyDescent="0.2">
      <c r="A7" s="43" t="s">
        <v>35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</row>
    <row r="8" spans="1:31" x14ac:dyDescent="0.2">
      <c r="A8" s="43" t="s">
        <v>36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</row>
    <row r="9" spans="1:31" x14ac:dyDescent="0.2">
      <c r="A9" s="43" t="s">
        <v>36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</row>
    <row r="10" spans="1:31" x14ac:dyDescent="0.2">
      <c r="A10" s="43" t="s">
        <v>37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</row>
    <row r="11" spans="1:31" x14ac:dyDescent="0.2">
      <c r="A11" s="43" t="s">
        <v>38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</row>
    <row r="12" spans="1:31" x14ac:dyDescent="0.2">
      <c r="A12" s="43" t="s">
        <v>39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</row>
    <row r="13" spans="1:31" x14ac:dyDescent="0.2">
      <c r="A13" s="43" t="s">
        <v>39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</row>
    <row r="14" spans="1:31" x14ac:dyDescent="0.2">
      <c r="A14" s="43" t="s">
        <v>40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</row>
    <row r="15" spans="1:31" x14ac:dyDescent="0.2">
      <c r="A15" s="43" t="s">
        <v>40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</row>
    <row r="16" spans="1:31" x14ac:dyDescent="0.2">
      <c r="A16" s="43" t="s">
        <v>41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</row>
    <row r="17" spans="1:31" x14ac:dyDescent="0.2">
      <c r="A17" s="43" t="s">
        <v>42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</row>
    <row r="18" spans="1:31" x14ac:dyDescent="0.2">
      <c r="A18" s="43" t="s">
        <v>42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</row>
    <row r="19" spans="1:31" x14ac:dyDescent="0.2">
      <c r="A19" s="43" t="s">
        <v>43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1:31" x14ac:dyDescent="0.2">
      <c r="A20" s="43" t="s">
        <v>43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1:31" x14ac:dyDescent="0.2">
      <c r="A21" s="43" t="s">
        <v>44</v>
      </c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1:31" x14ac:dyDescent="0.2">
      <c r="A22" s="43" t="s">
        <v>45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</row>
    <row r="23" spans="1:31" x14ac:dyDescent="0.2">
      <c r="A23" s="43" t="s">
        <v>46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</row>
    <row r="24" spans="1:31" x14ac:dyDescent="0.2">
      <c r="A24" s="43" t="s">
        <v>47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</row>
    <row r="25" spans="1:31" x14ac:dyDescent="0.2">
      <c r="A25" s="43" t="s">
        <v>48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</row>
    <row r="26" spans="1:31" x14ac:dyDescent="0.2">
      <c r="A26" s="43" t="s">
        <v>49</v>
      </c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</row>
    <row r="27" spans="1:31" x14ac:dyDescent="0.2">
      <c r="A27" s="43" t="s">
        <v>49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</row>
    <row r="28" spans="1:31" x14ac:dyDescent="0.2">
      <c r="A28" s="43" t="s">
        <v>50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</row>
    <row r="29" spans="1:31" x14ac:dyDescent="0.2">
      <c r="A29" s="43" t="s">
        <v>51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</row>
    <row r="30" spans="1:31" x14ac:dyDescent="0.2">
      <c r="A30" s="43" t="s">
        <v>52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1:31" x14ac:dyDescent="0.2">
      <c r="A31" s="43" t="s">
        <v>53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1:31" x14ac:dyDescent="0.2">
      <c r="A32" s="43" t="s">
        <v>53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</row>
    <row r="33" spans="1:31" x14ac:dyDescent="0.2">
      <c r="A33" s="43" t="s">
        <v>54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</row>
    <row r="34" spans="1:31" x14ac:dyDescent="0.2">
      <c r="A34" s="43" t="s">
        <v>55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</row>
    <row r="35" spans="1:31" x14ac:dyDescent="0.2">
      <c r="A35" s="43" t="s">
        <v>68</v>
      </c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</row>
    <row r="36" spans="1:31" x14ac:dyDescent="0.2">
      <c r="A36" s="43" t="s">
        <v>68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</row>
    <row r="37" spans="1:31" x14ac:dyDescent="0.2">
      <c r="A37" s="43" t="s">
        <v>68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</row>
    <row r="38" spans="1:31" x14ac:dyDescent="0.2">
      <c r="A38" s="43" t="s">
        <v>68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</row>
    <row r="39" spans="1:31" x14ac:dyDescent="0.2">
      <c r="A39" s="43" t="s">
        <v>56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</row>
    <row r="40" spans="1:31" x14ac:dyDescent="0.2">
      <c r="A40" s="43" t="s">
        <v>56</v>
      </c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</row>
    <row r="41" spans="1:31" x14ac:dyDescent="0.2">
      <c r="A41" s="43" t="s">
        <v>56</v>
      </c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</row>
    <row r="42" spans="1:31" x14ac:dyDescent="0.2">
      <c r="A42" s="43" t="s">
        <v>57</v>
      </c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</row>
    <row r="43" spans="1:31" x14ac:dyDescent="0.2">
      <c r="A43" s="43" t="s">
        <v>58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</row>
    <row r="44" spans="1:31" x14ac:dyDescent="0.2">
      <c r="A44" s="43" t="s">
        <v>59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</row>
    <row r="45" spans="1:31" x14ac:dyDescent="0.2">
      <c r="A45" s="43" t="s">
        <v>60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</row>
    <row r="46" spans="1:31" x14ac:dyDescent="0.2">
      <c r="A46" s="43" t="s">
        <v>60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</row>
    <row r="47" spans="1:31" x14ac:dyDescent="0.2">
      <c r="A47" s="43" t="s">
        <v>61</v>
      </c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</row>
    <row r="48" spans="1:31" x14ac:dyDescent="0.2">
      <c r="A48" s="43" t="s">
        <v>62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</row>
    <row r="49" spans="1:32" x14ac:dyDescent="0.2">
      <c r="A49" s="43" t="s">
        <v>62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</row>
    <row r="50" spans="1:32" x14ac:dyDescent="0.2">
      <c r="A50" s="43" t="s">
        <v>63</v>
      </c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</row>
    <row r="51" spans="1:32" x14ac:dyDescent="0.2">
      <c r="A51" s="43" t="s">
        <v>63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</row>
    <row r="52" spans="1:32" x14ac:dyDescent="0.2">
      <c r="A52" s="43" t="s">
        <v>64</v>
      </c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</row>
    <row r="53" spans="1:32" x14ac:dyDescent="0.2">
      <c r="A53" s="43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</row>
    <row r="54" spans="1:32" x14ac:dyDescent="0.2">
      <c r="A54" s="43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</row>
    <row r="55" spans="1:32" x14ac:dyDescent="0.2">
      <c r="A55" s="43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</row>
    <row r="56" spans="1:32" x14ac:dyDescent="0.2">
      <c r="A56" s="43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</row>
    <row r="57" spans="1:32" x14ac:dyDescent="0.2">
      <c r="A57" s="43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</row>
    <row r="58" spans="1:32" x14ac:dyDescent="0.2">
      <c r="A58" s="43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</row>
    <row r="59" spans="1:32" x14ac:dyDescent="0.2">
      <c r="A59" s="43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</row>
    <row r="60" spans="1:32" x14ac:dyDescent="0.2">
      <c r="A60" s="43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</row>
    <row r="61" spans="1:32" x14ac:dyDescent="0.2">
      <c r="A61" s="43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</row>
    <row r="62" spans="1:32" x14ac:dyDescent="0.2">
      <c r="A62" s="43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</row>
    <row r="63" spans="1:32" x14ac:dyDescent="0.2">
      <c r="A63" s="43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</row>
    <row r="64" spans="1:32" x14ac:dyDescent="0.2">
      <c r="A64" s="57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6"/>
    </row>
    <row r="65" spans="1:32" x14ac:dyDescent="0.2">
      <c r="A65" s="57"/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6"/>
    </row>
    <row r="66" spans="1:32" x14ac:dyDescent="0.2">
      <c r="A66" s="57"/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6"/>
    </row>
    <row r="67" spans="1:32" x14ac:dyDescent="0.2">
      <c r="A67" s="57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6"/>
    </row>
    <row r="68" spans="1:32" x14ac:dyDescent="0.2">
      <c r="A68" s="57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6"/>
    </row>
    <row r="69" spans="1:32" x14ac:dyDescent="0.2">
      <c r="A69" s="57"/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6"/>
    </row>
    <row r="70" spans="1:32" x14ac:dyDescent="0.2">
      <c r="A70" s="57"/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6"/>
    </row>
    <row r="71" spans="1:32" x14ac:dyDescent="0.2">
      <c r="A71" s="57"/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6"/>
    </row>
    <row r="72" spans="1:32" x14ac:dyDescent="0.2">
      <c r="A72" s="57"/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6"/>
    </row>
    <row r="73" spans="1:32" x14ac:dyDescent="0.2">
      <c r="A73" s="66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4"/>
  <sheetViews>
    <sheetView tabSelected="1" topLeftCell="A7" workbookViewId="0">
      <selection activeCell="C26" sqref="C26"/>
    </sheetView>
  </sheetViews>
  <sheetFormatPr defaultRowHeight="11.25" x14ac:dyDescent="0.2"/>
  <cols>
    <col min="1" max="1" width="9.85546875" style="29" bestFit="1" customWidth="1"/>
    <col min="2" max="5" width="9.28515625" style="29" bestFit="1" customWidth="1"/>
    <col min="6" max="6" width="4.42578125" style="29" bestFit="1" customWidth="1"/>
    <col min="7" max="7" width="9.28515625" style="29" bestFit="1" customWidth="1"/>
    <col min="8" max="13" width="5.85546875" style="29" customWidth="1"/>
    <col min="14" max="14" width="9.5703125" style="29" bestFit="1" customWidth="1"/>
    <col min="15" max="39" width="5.85546875" style="29" customWidth="1"/>
    <col min="40" max="16384" width="9.140625" style="29"/>
  </cols>
  <sheetData>
    <row r="1" spans="1:39" x14ac:dyDescent="0.2">
      <c r="A1" s="27" t="s">
        <v>20</v>
      </c>
      <c r="B1" s="27" t="s">
        <v>10</v>
      </c>
      <c r="C1" s="27" t="s">
        <v>11</v>
      </c>
      <c r="D1" s="27" t="s">
        <v>12</v>
      </c>
      <c r="E1" s="27" t="s">
        <v>9</v>
      </c>
      <c r="F1" s="28" t="s">
        <v>66</v>
      </c>
      <c r="G1" s="27" t="s">
        <v>21</v>
      </c>
      <c r="H1" s="27">
        <v>1</v>
      </c>
      <c r="I1" s="27">
        <v>1</v>
      </c>
      <c r="J1" s="27">
        <v>2</v>
      </c>
      <c r="K1" s="27">
        <v>2</v>
      </c>
      <c r="L1" s="27">
        <v>3</v>
      </c>
      <c r="M1" s="27">
        <v>4</v>
      </c>
      <c r="N1" s="27">
        <v>5</v>
      </c>
      <c r="O1" s="27">
        <v>6</v>
      </c>
      <c r="P1" s="27">
        <v>7</v>
      </c>
      <c r="Q1" s="27">
        <v>8</v>
      </c>
      <c r="R1" s="27">
        <v>9</v>
      </c>
      <c r="S1" s="27">
        <v>10</v>
      </c>
      <c r="T1" s="27">
        <v>11</v>
      </c>
      <c r="U1" s="27">
        <v>12</v>
      </c>
      <c r="V1" s="27">
        <v>13</v>
      </c>
      <c r="W1" s="27">
        <v>14</v>
      </c>
      <c r="X1" s="27">
        <v>15</v>
      </c>
      <c r="Y1" s="27">
        <v>16</v>
      </c>
      <c r="Z1" s="27">
        <v>17</v>
      </c>
      <c r="AA1" s="27">
        <v>18</v>
      </c>
      <c r="AB1" s="27">
        <v>19</v>
      </c>
      <c r="AC1" s="27">
        <v>20</v>
      </c>
      <c r="AD1" s="27">
        <v>21</v>
      </c>
      <c r="AE1" s="27">
        <v>22</v>
      </c>
      <c r="AF1" s="27">
        <v>23</v>
      </c>
      <c r="AG1" s="27">
        <v>24</v>
      </c>
      <c r="AH1" s="27">
        <v>25</v>
      </c>
      <c r="AI1" s="27">
        <v>26</v>
      </c>
      <c r="AJ1" s="27">
        <v>27</v>
      </c>
      <c r="AK1" s="27">
        <v>28</v>
      </c>
      <c r="AL1" s="27">
        <v>29</v>
      </c>
      <c r="AM1" s="27">
        <v>30</v>
      </c>
    </row>
    <row r="2" spans="1:39" x14ac:dyDescent="0.2">
      <c r="A2" s="28" t="s">
        <v>33</v>
      </c>
      <c r="B2" s="30">
        <f>SUMIF(Obras!$AI:$AI,Resumo!$A2,Obras!CX:CX)</f>
        <v>2120711.3352000001</v>
      </c>
      <c r="C2" s="30">
        <f>SUMIF(Obras!$AI:$AI,Resumo!$A2,Obras!CY:CY)</f>
        <v>82761.334055999992</v>
      </c>
      <c r="D2" s="30">
        <f>SUMIF(Obras!$AI:$AI,Resumo!$A2,Obras!CZ:CZ)</f>
        <v>0</v>
      </c>
      <c r="E2" s="30">
        <f>SUMIF(Obras!$AI:$AI,Resumo!$A2,Obras!DA:DA)</f>
        <v>6201.3580559999991</v>
      </c>
      <c r="F2" s="28">
        <v>31.9</v>
      </c>
      <c r="G2" s="27" t="s">
        <v>10</v>
      </c>
      <c r="H2" s="31">
        <v>0</v>
      </c>
      <c r="I2" s="31">
        <v>0</v>
      </c>
      <c r="J2" s="32">
        <f>Obras!F$73/2</f>
        <v>8.3113428709599813E-2</v>
      </c>
      <c r="K2" s="32">
        <f>Obras!F$73/2</f>
        <v>8.3113428709599813E-2</v>
      </c>
      <c r="L2" s="32">
        <f>Obras!G$73</f>
        <v>0</v>
      </c>
      <c r="M2" s="32">
        <f>Obras!H$73</f>
        <v>0</v>
      </c>
      <c r="N2" s="32">
        <f>Obras!I$73</f>
        <v>0.83377314258080037</v>
      </c>
      <c r="O2" s="33">
        <f>Obras!J$73</f>
        <v>0</v>
      </c>
      <c r="P2" s="33">
        <f>Obras!K$73</f>
        <v>0</v>
      </c>
      <c r="Q2" s="33">
        <f>Obras!L$73</f>
        <v>0</v>
      </c>
      <c r="R2" s="33">
        <f>Obras!M$73</f>
        <v>0</v>
      </c>
      <c r="S2" s="33">
        <f>Obras!N$73</f>
        <v>3.3345572244508542E-2</v>
      </c>
      <c r="T2" s="33">
        <f>Obras!O$73</f>
        <v>0.12682220788876711</v>
      </c>
      <c r="U2" s="33">
        <f>Obras!P$73</f>
        <v>6.3311661904494262E-2</v>
      </c>
      <c r="V2" s="33">
        <f>Obras!Q$73</f>
        <v>3.5463656513949476E-2</v>
      </c>
      <c r="W2" s="33">
        <f>Obras!R$73</f>
        <v>5.9106094189915826E-3</v>
      </c>
      <c r="X2" s="33">
        <f>Obras!S$73</f>
        <v>1.3949038228820081E-2</v>
      </c>
      <c r="Y2" s="33">
        <f>Obras!T$73</f>
        <v>0</v>
      </c>
      <c r="Z2" s="33">
        <f>Obras!U$73</f>
        <v>1.7640039969526816E-2</v>
      </c>
      <c r="AA2" s="33">
        <f>Obras!V$73</f>
        <v>0.10126612349267566</v>
      </c>
      <c r="AB2" s="33">
        <f>Obras!W$73</f>
        <v>3.3950540502687657E-2</v>
      </c>
      <c r="AC2" s="33">
        <f>Obras!X$73</f>
        <v>2.0190637046787675E-2</v>
      </c>
      <c r="AD2" s="33">
        <f>Obras!Y$73</f>
        <v>5.6552710920911367E-2</v>
      </c>
      <c r="AE2" s="33">
        <f>Obras!Z$73</f>
        <v>1.6927985375991869E-2</v>
      </c>
      <c r="AF2" s="33">
        <f>Obras!AA$73</f>
        <v>3.5936505267468818E-2</v>
      </c>
      <c r="AG2" s="33">
        <f>Obras!AB$73</f>
        <v>2.3216873797798836E-2</v>
      </c>
      <c r="AH2" s="33">
        <f>Obras!AC$73</f>
        <v>1.3239765098541145E-2</v>
      </c>
      <c r="AI2" s="33">
        <f>Obras!AD$73</f>
        <v>8.0691639788072936E-2</v>
      </c>
      <c r="AJ2" s="33">
        <f>Obras!AE$73</f>
        <v>7.0336252085999779E-2</v>
      </c>
      <c r="AK2" s="33">
        <f>Obras!AF$73</f>
        <v>1.4894731007371253E-2</v>
      </c>
      <c r="AL2" s="33">
        <f>Obras!AG$73</f>
        <v>1.8204677010494084E-2</v>
      </c>
      <c r="AM2" s="33">
        <f>Obras!AH$73</f>
        <v>0.21814877243614098</v>
      </c>
    </row>
    <row r="3" spans="1:39" x14ac:dyDescent="0.2">
      <c r="A3" s="28" t="s">
        <v>34</v>
      </c>
      <c r="B3" s="30">
        <f>SUMIF(Obras!$AI:$AI,Resumo!$A3,Obras!CX:CX)</f>
        <v>1721832</v>
      </c>
      <c r="C3" s="30">
        <f>SUMIF(Obras!$AI:$AI,Resumo!$A3,Obras!CY:CY)</f>
        <v>67194.959999999992</v>
      </c>
      <c r="D3" s="30">
        <f>SUMIF(Obras!$AI:$AI,Resumo!$A3,Obras!CZ:CZ)</f>
        <v>0</v>
      </c>
      <c r="E3" s="30">
        <f>SUMIF(Obras!$AI:$AI,Resumo!$A3,Obras!DA:DA)</f>
        <v>5034.9599999999991</v>
      </c>
      <c r="F3" s="28">
        <v>25.9</v>
      </c>
      <c r="G3" s="27" t="s">
        <v>11</v>
      </c>
      <c r="H3" s="31">
        <v>0</v>
      </c>
      <c r="I3" s="31">
        <v>0</v>
      </c>
      <c r="J3" s="32">
        <f>Obras!F$73/2</f>
        <v>8.3113428709599813E-2</v>
      </c>
      <c r="K3" s="32">
        <f>Obras!F$73/2</f>
        <v>8.3113428709599813E-2</v>
      </c>
      <c r="L3" s="32">
        <f>Obras!G$73</f>
        <v>0</v>
      </c>
      <c r="M3" s="32">
        <f>Obras!H$73</f>
        <v>0</v>
      </c>
      <c r="N3" s="32">
        <f>Obras!I$73</f>
        <v>0.83377314258080037</v>
      </c>
      <c r="O3" s="33">
        <f>Obras!J$73</f>
        <v>0</v>
      </c>
      <c r="P3" s="33">
        <f>Obras!K$73</f>
        <v>0</v>
      </c>
      <c r="Q3" s="33">
        <f>Obras!L$73</f>
        <v>0</v>
      </c>
      <c r="R3" s="33">
        <f>Obras!M$73</f>
        <v>0</v>
      </c>
      <c r="S3" s="33">
        <f>Obras!N$73</f>
        <v>3.3345572244508542E-2</v>
      </c>
      <c r="T3" s="33">
        <f>Obras!O$73</f>
        <v>0.12682220788876711</v>
      </c>
      <c r="U3" s="33">
        <f>Obras!P$73</f>
        <v>6.3311661904494262E-2</v>
      </c>
      <c r="V3" s="33">
        <f>Obras!Q$73</f>
        <v>3.5463656513949476E-2</v>
      </c>
      <c r="W3" s="33">
        <f>Obras!R$73</f>
        <v>5.9106094189915826E-3</v>
      </c>
      <c r="X3" s="33">
        <f>Obras!S$73</f>
        <v>1.3949038228820081E-2</v>
      </c>
      <c r="Y3" s="33">
        <f>Obras!T$73</f>
        <v>0</v>
      </c>
      <c r="Z3" s="33">
        <f>Obras!U$73</f>
        <v>1.7640039969526816E-2</v>
      </c>
      <c r="AA3" s="33">
        <f>Obras!V$73</f>
        <v>0.10126612349267566</v>
      </c>
      <c r="AB3" s="33">
        <f>Obras!W$73</f>
        <v>3.3950540502687657E-2</v>
      </c>
      <c r="AC3" s="33">
        <f>Obras!X$73</f>
        <v>2.0190637046787675E-2</v>
      </c>
      <c r="AD3" s="33">
        <f>Obras!Y$73</f>
        <v>5.6552710920911367E-2</v>
      </c>
      <c r="AE3" s="33">
        <f>Obras!Z$73</f>
        <v>1.6927985375991869E-2</v>
      </c>
      <c r="AF3" s="33">
        <f>Obras!AA$73</f>
        <v>3.5936505267468818E-2</v>
      </c>
      <c r="AG3" s="33">
        <f>Obras!AB$73</f>
        <v>2.3216873797798836E-2</v>
      </c>
      <c r="AH3" s="33">
        <f>Obras!AC$73</f>
        <v>1.3239765098541145E-2</v>
      </c>
      <c r="AI3" s="33">
        <f>Obras!AD$73</f>
        <v>8.0691639788072936E-2</v>
      </c>
      <c r="AJ3" s="33">
        <f>Obras!AE$73</f>
        <v>7.0336252085999779E-2</v>
      </c>
      <c r="AK3" s="33">
        <f>Obras!AF$73</f>
        <v>1.4894731007371253E-2</v>
      </c>
      <c r="AL3" s="33">
        <f>Obras!AG$73</f>
        <v>1.8204677010494084E-2</v>
      </c>
      <c r="AM3" s="33">
        <f>Obras!AH$73</f>
        <v>0.21814877243614098</v>
      </c>
    </row>
    <row r="4" spans="1:39" x14ac:dyDescent="0.2">
      <c r="A4" s="28" t="s">
        <v>35</v>
      </c>
      <c r="B4" s="30">
        <f>SUMIF(Obras!$AI:$AI,Resumo!$A4,Obras!CX:CX)</f>
        <v>737928.00000000058</v>
      </c>
      <c r="C4" s="30">
        <f>SUMIF(Obras!$AI:$AI,Resumo!$A4,Obras!CY:CY)</f>
        <v>28797.840000000018</v>
      </c>
      <c r="D4" s="30">
        <f>SUMIF(Obras!$AI:$AI,Resumo!$A4,Obras!CZ:CZ)</f>
        <v>0</v>
      </c>
      <c r="E4" s="30">
        <f>SUMIF(Obras!$AI:$AI,Resumo!$A4,Obras!DA:DA)</f>
        <v>2157.8400000000015</v>
      </c>
      <c r="F4" s="28">
        <v>11.100000000000009</v>
      </c>
      <c r="G4" s="27" t="s">
        <v>12</v>
      </c>
      <c r="H4" s="31">
        <v>0</v>
      </c>
      <c r="I4" s="31">
        <v>0</v>
      </c>
      <c r="J4" s="32">
        <f>Obras!F$73/2</f>
        <v>8.3113428709599813E-2</v>
      </c>
      <c r="K4" s="32">
        <f>Obras!F$73/2</f>
        <v>8.3113428709599813E-2</v>
      </c>
      <c r="L4" s="32">
        <f>Obras!G$73</f>
        <v>0</v>
      </c>
      <c r="M4" s="32">
        <f>Obras!H$73</f>
        <v>0</v>
      </c>
      <c r="N4" s="32">
        <f>Obras!I$73</f>
        <v>0.83377314258080037</v>
      </c>
      <c r="O4" s="33">
        <f>Obras!J$73</f>
        <v>0</v>
      </c>
      <c r="P4" s="33">
        <f>Obras!K$73</f>
        <v>0</v>
      </c>
      <c r="Q4" s="33">
        <f>Obras!L$73</f>
        <v>0</v>
      </c>
      <c r="R4" s="33">
        <f>Obras!M$73</f>
        <v>0</v>
      </c>
      <c r="S4" s="33">
        <f>Obras!N$73</f>
        <v>3.3345572244508542E-2</v>
      </c>
      <c r="T4" s="33">
        <f>Obras!O$73</f>
        <v>0.12682220788876711</v>
      </c>
      <c r="U4" s="33">
        <f>Obras!P$73</f>
        <v>6.3311661904494262E-2</v>
      </c>
      <c r="V4" s="33">
        <f>Obras!Q$73</f>
        <v>3.5463656513949476E-2</v>
      </c>
      <c r="W4" s="33">
        <f>Obras!R$73</f>
        <v>5.9106094189915826E-3</v>
      </c>
      <c r="X4" s="33">
        <f>Obras!S$73</f>
        <v>1.3949038228820081E-2</v>
      </c>
      <c r="Y4" s="33">
        <f>Obras!T$73</f>
        <v>0</v>
      </c>
      <c r="Z4" s="33">
        <f>Obras!U$73</f>
        <v>1.7640039969526816E-2</v>
      </c>
      <c r="AA4" s="33">
        <f>Obras!V$73</f>
        <v>0.10126612349267566</v>
      </c>
      <c r="AB4" s="33">
        <f>Obras!W$73</f>
        <v>3.3950540502687657E-2</v>
      </c>
      <c r="AC4" s="33">
        <f>Obras!X$73</f>
        <v>2.0190637046787675E-2</v>
      </c>
      <c r="AD4" s="33">
        <f>Obras!Y$73</f>
        <v>5.6552710920911367E-2</v>
      </c>
      <c r="AE4" s="33">
        <f>Obras!Z$73</f>
        <v>1.6927985375991869E-2</v>
      </c>
      <c r="AF4" s="33">
        <f>Obras!AA$73</f>
        <v>3.5936505267468818E-2</v>
      </c>
      <c r="AG4" s="33">
        <f>Obras!AB$73</f>
        <v>2.3216873797798836E-2</v>
      </c>
      <c r="AH4" s="33">
        <f>Obras!AC$73</f>
        <v>1.3239765098541145E-2</v>
      </c>
      <c r="AI4" s="33">
        <f>Obras!AD$73</f>
        <v>8.0691639788072936E-2</v>
      </c>
      <c r="AJ4" s="33">
        <f>Obras!AE$73</f>
        <v>7.0336252085999779E-2</v>
      </c>
      <c r="AK4" s="33">
        <f>Obras!AF$73</f>
        <v>1.4894731007371253E-2</v>
      </c>
      <c r="AL4" s="33">
        <f>Obras!AG$73</f>
        <v>1.8204677010494084E-2</v>
      </c>
      <c r="AM4" s="33">
        <f>Obras!AH$73</f>
        <v>0.21814877243614098</v>
      </c>
    </row>
    <row r="5" spans="1:39" x14ac:dyDescent="0.2">
      <c r="A5" s="28" t="s">
        <v>36</v>
      </c>
      <c r="B5" s="30">
        <f>SUMIF(Obras!$AI:$AI,Resumo!$A5,Obras!CX:CX)</f>
        <v>2607167.9999999995</v>
      </c>
      <c r="C5" s="30">
        <f>SUMIF(Obras!$AI:$AI,Resumo!$A5,Obras!CY:CY)</f>
        <v>101375.03999999998</v>
      </c>
      <c r="D5" s="30">
        <f>SUMIF(Obras!$AI:$AI,Resumo!$A5,Obras!CZ:CZ)</f>
        <v>273600</v>
      </c>
      <c r="E5" s="30">
        <f>SUMIF(Obras!$AI:$AI,Resumo!$A5,Obras!DA:DA)</f>
        <v>8735.0399999999991</v>
      </c>
      <c r="F5" s="28">
        <v>38.599999999999994</v>
      </c>
      <c r="G5" s="27" t="s">
        <v>9</v>
      </c>
      <c r="H5" s="31">
        <v>0</v>
      </c>
      <c r="I5" s="31">
        <v>0</v>
      </c>
      <c r="J5" s="32">
        <f>Obras!F$73/2</f>
        <v>8.3113428709599813E-2</v>
      </c>
      <c r="K5" s="32">
        <f>Obras!F$73/2</f>
        <v>8.3113428709599813E-2</v>
      </c>
      <c r="L5" s="32">
        <f>Obras!G$73</f>
        <v>0</v>
      </c>
      <c r="M5" s="32">
        <f>Obras!H$73</f>
        <v>0</v>
      </c>
      <c r="N5" s="32">
        <f>Obras!I$73</f>
        <v>0.83377314258080037</v>
      </c>
      <c r="O5" s="33">
        <f>Obras!J$73</f>
        <v>0</v>
      </c>
      <c r="P5" s="33">
        <f>Obras!K$73</f>
        <v>0</v>
      </c>
      <c r="Q5" s="33">
        <f>Obras!L$73</f>
        <v>0</v>
      </c>
      <c r="R5" s="33">
        <f>Obras!M$73</f>
        <v>0</v>
      </c>
      <c r="S5" s="33">
        <f>Obras!N$73</f>
        <v>3.3345572244508542E-2</v>
      </c>
      <c r="T5" s="33">
        <f>Obras!O$73</f>
        <v>0.12682220788876711</v>
      </c>
      <c r="U5" s="33">
        <f>Obras!P$73</f>
        <v>6.3311661904494262E-2</v>
      </c>
      <c r="V5" s="33">
        <f>Obras!Q$73</f>
        <v>3.5463656513949476E-2</v>
      </c>
      <c r="W5" s="33">
        <f>Obras!R$73</f>
        <v>5.9106094189915826E-3</v>
      </c>
      <c r="X5" s="33">
        <f>Obras!S$73</f>
        <v>1.3949038228820081E-2</v>
      </c>
      <c r="Y5" s="33">
        <f>Obras!T$73</f>
        <v>0</v>
      </c>
      <c r="Z5" s="33">
        <f>Obras!U$73</f>
        <v>1.7640039969526816E-2</v>
      </c>
      <c r="AA5" s="33">
        <f>Obras!V$73</f>
        <v>0.10126612349267566</v>
      </c>
      <c r="AB5" s="33">
        <f>Obras!W$73</f>
        <v>3.3950540502687657E-2</v>
      </c>
      <c r="AC5" s="33">
        <f>Obras!X$73</f>
        <v>2.0190637046787675E-2</v>
      </c>
      <c r="AD5" s="33">
        <f>Obras!Y$73</f>
        <v>5.6552710920911367E-2</v>
      </c>
      <c r="AE5" s="33">
        <f>Obras!Z$73</f>
        <v>1.6927985375991869E-2</v>
      </c>
      <c r="AF5" s="33">
        <f>Obras!AA$73</f>
        <v>3.5936505267468818E-2</v>
      </c>
      <c r="AG5" s="33">
        <f>Obras!AB$73</f>
        <v>2.3216873797798836E-2</v>
      </c>
      <c r="AH5" s="33">
        <f>Obras!AC$73</f>
        <v>1.3239765098541145E-2</v>
      </c>
      <c r="AI5" s="33">
        <f>Obras!AD$73</f>
        <v>8.0691639788072936E-2</v>
      </c>
      <c r="AJ5" s="33">
        <f>Obras!AE$73</f>
        <v>7.0336252085999779E-2</v>
      </c>
      <c r="AK5" s="33">
        <f>Obras!AF$73</f>
        <v>1.4894731007371253E-2</v>
      </c>
      <c r="AL5" s="33">
        <f>Obras!AG$73</f>
        <v>1.8204677010494084E-2</v>
      </c>
      <c r="AM5" s="33">
        <f>Obras!AH$73</f>
        <v>0.21814877243614098</v>
      </c>
    </row>
    <row r="6" spans="1:39" x14ac:dyDescent="0.2">
      <c r="A6" s="28" t="s">
        <v>37</v>
      </c>
      <c r="B6" s="30">
        <f>SUMIF(Obras!$AI:$AI,Resumo!$A6,Obras!CX:CX)</f>
        <v>1194336.0000000005</v>
      </c>
      <c r="C6" s="30">
        <f>SUMIF(Obras!$AI:$AI,Resumo!$A6,Obras!CY:CY)</f>
        <v>46270.080000000016</v>
      </c>
      <c r="D6" s="30">
        <f>SUMIF(Obras!$AI:$AI,Resumo!$A6,Obras!CZ:CZ)</f>
        <v>250560.00000000009</v>
      </c>
      <c r="E6" s="30">
        <f>SUMIF(Obras!$AI:$AI,Resumo!$A6,Obras!DA:DA)</f>
        <v>4510.0800000000008</v>
      </c>
      <c r="F6" s="28">
        <v>17.400000000000006</v>
      </c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</row>
    <row r="7" spans="1:39" x14ac:dyDescent="0.2">
      <c r="A7" s="28" t="s">
        <v>38</v>
      </c>
      <c r="B7" s="30">
        <f>SUMIF(Obras!$AI:$AI,Resumo!$A7,Obras!CX:CX)</f>
        <v>1163400</v>
      </c>
      <c r="C7" s="30">
        <f>SUMIF(Obras!$AI:$AI,Resumo!$A7,Obras!CY:CY)</f>
        <v>45402</v>
      </c>
      <c r="D7" s="30">
        <f>SUMIF(Obras!$AI:$AI,Resumo!$A7,Obras!CZ:CZ)</f>
        <v>0</v>
      </c>
      <c r="E7" s="30">
        <f>SUMIF(Obras!$AI:$AI,Resumo!$A7,Obras!DA:DA)</f>
        <v>3402</v>
      </c>
      <c r="F7" s="28">
        <v>17.5</v>
      </c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</row>
    <row r="8" spans="1:39" x14ac:dyDescent="0.2">
      <c r="A8" s="28" t="s">
        <v>39</v>
      </c>
      <c r="B8" s="30">
        <f>SUMIF(Obras!$AI:$AI,Resumo!$A8,Obras!CX:CX)</f>
        <v>3022623.9999999995</v>
      </c>
      <c r="C8" s="30">
        <f>SUMIF(Obras!$AI:$AI,Resumo!$A8,Obras!CY:CY)</f>
        <v>117958.71999999997</v>
      </c>
      <c r="D8" s="30">
        <f>SUMIF(Obras!$AI:$AI,Resumo!$A8,Obras!CZ:CZ)</f>
        <v>0</v>
      </c>
      <c r="E8" s="30">
        <f>SUMIF(Obras!$AI:$AI,Resumo!$A8,Obras!DA:DA)</f>
        <v>8838.7199999999975</v>
      </c>
      <c r="F8" s="28">
        <v>34.099999999999994</v>
      </c>
      <c r="G8" s="28"/>
      <c r="H8" s="28"/>
      <c r="I8" s="28"/>
      <c r="J8" s="28"/>
      <c r="K8" s="28"/>
      <c r="L8" s="28"/>
      <c r="M8" s="28"/>
      <c r="N8" s="30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</row>
    <row r="9" spans="1:39" x14ac:dyDescent="0.2">
      <c r="A9" s="28" t="s">
        <v>40</v>
      </c>
      <c r="B9" s="30">
        <f>SUMIF(Obras!$AI:$AI,Resumo!$A9,Obras!CX:CX)</f>
        <v>1456272.0000000005</v>
      </c>
      <c r="C9" s="30">
        <f>SUMIF(Obras!$AI:$AI,Resumo!$A9,Obras!CY:CY)</f>
        <v>56108.160000000018</v>
      </c>
      <c r="D9" s="30">
        <f>SUMIF(Obras!$AI:$AI,Resumo!$A9,Obras!CZ:CZ)</f>
        <v>534240.00000000035</v>
      </c>
      <c r="E9" s="30">
        <f>SUMIF(Obras!$AI:$AI,Resumo!$A9,Obras!DA:DA)</f>
        <v>6428.1600000000026</v>
      </c>
      <c r="F9" s="28">
        <v>24.800000000000011</v>
      </c>
      <c r="G9" s="28"/>
      <c r="H9" s="28"/>
      <c r="I9" s="28"/>
      <c r="J9" s="28"/>
      <c r="K9" s="28"/>
      <c r="L9" s="28"/>
      <c r="M9" s="28"/>
      <c r="N9" s="30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</row>
    <row r="10" spans="1:39" x14ac:dyDescent="0.2">
      <c r="A10" s="28" t="s">
        <v>41</v>
      </c>
      <c r="B10" s="30">
        <f>SUMIF(Obras!$AI:$AI,Resumo!$A10,Obras!CX:CX)</f>
        <v>777815.99999999919</v>
      </c>
      <c r="C10" s="30">
        <f>SUMIF(Obras!$AI:$AI,Resumo!$A10,Obras!CY:CY)</f>
        <v>30354.479999999974</v>
      </c>
      <c r="D10" s="30">
        <f>SUMIF(Obras!$AI:$AI,Resumo!$A10,Obras!CZ:CZ)</f>
        <v>0</v>
      </c>
      <c r="E10" s="30">
        <f>SUMIF(Obras!$AI:$AI,Resumo!$A10,Obras!DA:DA)</f>
        <v>2274.4799999999977</v>
      </c>
      <c r="F10" s="28">
        <v>11.699999999999989</v>
      </c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</row>
    <row r="11" spans="1:39" x14ac:dyDescent="0.2">
      <c r="A11" s="28" t="s">
        <v>42</v>
      </c>
      <c r="B11" s="30">
        <f>SUMIF(Obras!$AI:$AI,Resumo!$A11,Obras!CX:CX)</f>
        <v>1703695.9999999995</v>
      </c>
      <c r="C11" s="30">
        <f>SUMIF(Obras!$AI:$AI,Resumo!$A11,Obras!CY:CY)</f>
        <v>66190.879999999976</v>
      </c>
      <c r="D11" s="30">
        <f>SUMIF(Obras!$AI:$AI,Resumo!$A11,Obras!CZ:CZ)</f>
        <v>218879.99999999983</v>
      </c>
      <c r="E11" s="30">
        <f>SUMIF(Obras!$AI:$AI,Resumo!$A11,Obras!DA:DA)</f>
        <v>5870.8799999999974</v>
      </c>
      <c r="F11" s="28">
        <v>30.199999999999989</v>
      </c>
      <c r="G11" s="28"/>
      <c r="H11" s="28"/>
      <c r="I11" s="28"/>
      <c r="J11" s="28"/>
      <c r="K11" s="28"/>
      <c r="L11" s="28"/>
      <c r="M11" s="28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</row>
    <row r="12" spans="1:39" x14ac:dyDescent="0.2">
      <c r="A12" s="28" t="s">
        <v>43</v>
      </c>
      <c r="B12" s="30">
        <f>SUMIF(Obras!$AI:$AI,Resumo!$A12,Obras!CX:CX)</f>
        <v>2188512.0000000023</v>
      </c>
      <c r="C12" s="30">
        <f>SUMIF(Obras!$AI:$AI,Resumo!$A12,Obras!CY:CY)</f>
        <v>85095.360000000088</v>
      </c>
      <c r="D12" s="30">
        <f>SUMIF(Obras!$AI:$AI,Resumo!$A12,Obras!CZ:CZ)</f>
        <v>230400</v>
      </c>
      <c r="E12" s="30">
        <f>SUMIF(Obras!$AI:$AI,Resumo!$A12,Obras!DA:DA)</f>
        <v>7335.360000000006</v>
      </c>
      <c r="F12" s="28">
        <v>32.400000000000034</v>
      </c>
      <c r="G12" s="28"/>
      <c r="H12" s="28"/>
      <c r="I12" s="28"/>
      <c r="J12" s="28"/>
      <c r="K12" s="28"/>
      <c r="L12" s="28"/>
      <c r="M12" s="28"/>
      <c r="N12" s="27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</row>
    <row r="13" spans="1:39" x14ac:dyDescent="0.2">
      <c r="A13" s="28" t="s">
        <v>44</v>
      </c>
      <c r="B13" s="30">
        <f>SUMIF(Obras!$AI:$AI,Resumo!$A13,Obras!CX:CX)</f>
        <v>644855.9999999993</v>
      </c>
      <c r="C13" s="30">
        <f>SUMIF(Obras!$AI:$AI,Resumo!$A13,Obras!CY:CY)</f>
        <v>25165.679999999971</v>
      </c>
      <c r="D13" s="30">
        <f>SUMIF(Obras!$AI:$AI,Resumo!$A13,Obras!CZ:CZ)</f>
        <v>0</v>
      </c>
      <c r="E13" s="30">
        <f>SUMIF(Obras!$AI:$AI,Resumo!$A13,Obras!DA:DA)</f>
        <v>1885.6799999999978</v>
      </c>
      <c r="F13" s="28">
        <v>9.6999999999999886</v>
      </c>
      <c r="G13" s="28"/>
      <c r="H13" s="28"/>
      <c r="I13" s="28"/>
      <c r="J13" s="28"/>
      <c r="K13" s="28"/>
      <c r="L13" s="28"/>
      <c r="M13" s="28"/>
      <c r="N13" s="27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</row>
    <row r="14" spans="1:39" x14ac:dyDescent="0.2">
      <c r="A14" s="28" t="s">
        <v>45</v>
      </c>
      <c r="B14" s="30">
        <f>SUMIF(Obras!$AI:$AI,Resumo!$A14,Obras!CX:CX)</f>
        <v>209160</v>
      </c>
      <c r="C14" s="30">
        <f>SUMIF(Obras!$AI:$AI,Resumo!$A14,Obras!CY:CY)</f>
        <v>8074.8</v>
      </c>
      <c r="D14" s="30">
        <f>SUMIF(Obras!$AI:$AI,Resumo!$A14,Obras!CZ:CZ)</f>
        <v>64800</v>
      </c>
      <c r="E14" s="30">
        <f>SUMIF(Obras!$AI:$AI,Resumo!$A14,Obras!DA:DA)</f>
        <v>874.8</v>
      </c>
      <c r="F14" s="28">
        <v>4.5</v>
      </c>
      <c r="G14" s="28"/>
      <c r="H14" s="28"/>
      <c r="I14" s="28"/>
      <c r="J14" s="28"/>
      <c r="K14" s="28"/>
      <c r="L14" s="28"/>
      <c r="M14" s="28"/>
      <c r="N14" s="27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</row>
    <row r="15" spans="1:39" x14ac:dyDescent="0.2">
      <c r="A15" s="28" t="s">
        <v>46</v>
      </c>
      <c r="B15" s="30">
        <f>SUMIF(Obras!$AI:$AI,Resumo!$A15,Obras!CX:CX)</f>
        <v>983904.00000000081</v>
      </c>
      <c r="C15" s="30">
        <f>SUMIF(Obras!$AI:$AI,Resumo!$A15,Obras!CY:CY)</f>
        <v>38397.120000000032</v>
      </c>
      <c r="D15" s="30">
        <f>SUMIF(Obras!$AI:$AI,Resumo!$A15,Obras!CZ:CZ)</f>
        <v>0</v>
      </c>
      <c r="E15" s="30">
        <f>SUMIF(Obras!$AI:$AI,Resumo!$A15,Obras!DA:DA)</f>
        <v>2877.1200000000022</v>
      </c>
      <c r="F15" s="28">
        <v>14.800000000000011</v>
      </c>
      <c r="G15" s="28"/>
      <c r="H15" s="28"/>
      <c r="I15" s="28"/>
      <c r="J15" s="28"/>
      <c r="K15" s="28"/>
      <c r="L15" s="28"/>
      <c r="M15" s="28"/>
      <c r="N15" s="27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</row>
    <row r="16" spans="1:39" x14ac:dyDescent="0.2">
      <c r="A16" s="28" t="s">
        <v>47</v>
      </c>
      <c r="B16" s="30">
        <f>SUMIF(Obras!$AI:$AI,Resumo!$A16,Obras!CX:CX)</f>
        <v>1063920</v>
      </c>
      <c r="C16" s="30">
        <f>SUMIF(Obras!$AI:$AI,Resumo!$A16,Obras!CY:CY)</f>
        <v>41217.599999999999</v>
      </c>
      <c r="D16" s="30">
        <f>SUMIF(Obras!$AI:$AI,Resumo!$A16,Obras!CZ:CZ)</f>
        <v>223200</v>
      </c>
      <c r="E16" s="30">
        <f>SUMIF(Obras!$AI:$AI,Resumo!$A16,Obras!DA:DA)</f>
        <v>4017.6</v>
      </c>
      <c r="F16" s="28">
        <v>15.5</v>
      </c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</row>
    <row r="17" spans="1:39" x14ac:dyDescent="0.2">
      <c r="A17" s="28" t="s">
        <v>48</v>
      </c>
      <c r="B17" s="30">
        <f>SUMIF(Obras!$AI:$AI,Resumo!$A17,Obras!CX:CX)</f>
        <v>178463.99999999764</v>
      </c>
      <c r="C17" s="30">
        <f>SUMIF(Obras!$AI:$AI,Resumo!$A17,Obras!CY:CY)</f>
        <v>6913.9199999999091</v>
      </c>
      <c r="D17" s="30">
        <f>SUMIF(Obras!$AI:$AI,Resumo!$A17,Obras!CZ:CZ)</f>
        <v>37439.999999999505</v>
      </c>
      <c r="E17" s="30">
        <f>SUMIF(Obras!$AI:$AI,Resumo!$A17,Obras!DA:DA)</f>
        <v>673.91999999999109</v>
      </c>
      <c r="F17" s="35">
        <v>2.5999999999999659</v>
      </c>
      <c r="G17" s="28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</row>
    <row r="18" spans="1:39" x14ac:dyDescent="0.2">
      <c r="A18" s="28" t="s">
        <v>49</v>
      </c>
      <c r="B18" s="30">
        <f>SUMIF(Obras!$AI:$AI,Resumo!$A18,Obras!CX:CX)</f>
        <v>2398380</v>
      </c>
      <c r="C18" s="30">
        <f>SUMIF(Obras!$AI:$AI,Resumo!$A18,Obras!CY:CY)</f>
        <v>93251.4</v>
      </c>
      <c r="D18" s="30">
        <f>SUMIF(Obras!$AI:$AI,Resumo!$A18,Obras!CZ:CZ)</f>
        <v>255600</v>
      </c>
      <c r="E18" s="30">
        <f>SUMIF(Obras!$AI:$AI,Resumo!$A18,Obras!DA:DA)</f>
        <v>8051.4</v>
      </c>
      <c r="F18" s="35">
        <v>35.5</v>
      </c>
      <c r="G18" s="28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</row>
    <row r="19" spans="1:39" x14ac:dyDescent="0.2">
      <c r="A19" s="28" t="s">
        <v>50</v>
      </c>
      <c r="B19" s="30">
        <f>SUMIF(Obras!$AI:$AI,Resumo!$A19,Obras!CX:CX)</f>
        <v>130144.00000000052</v>
      </c>
      <c r="C19" s="30">
        <f>SUMIF(Obras!$AI:$AI,Resumo!$A19,Obras!CY:CY)</f>
        <v>5024.3200000000206</v>
      </c>
      <c r="D19" s="30">
        <f>SUMIF(Obras!$AI:$AI,Resumo!$A19,Obras!CZ:CZ)</f>
        <v>40320.00000000016</v>
      </c>
      <c r="E19" s="30">
        <f>SUMIF(Obras!$AI:$AI,Resumo!$A19,Obras!DA:DA)</f>
        <v>544.32000000000221</v>
      </c>
      <c r="F19" s="35">
        <v>2.8000000000000114</v>
      </c>
      <c r="G19" s="28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</row>
    <row r="20" spans="1:39" x14ac:dyDescent="0.2">
      <c r="A20" s="28" t="s">
        <v>51</v>
      </c>
      <c r="B20" s="30">
        <f>SUMIF(Obras!$AI:$AI,Resumo!$A20,Obras!CX:CX)</f>
        <v>446208.00000000105</v>
      </c>
      <c r="C20" s="30">
        <f>SUMIF(Obras!$AI:$AI,Resumo!$A20,Obras!CY:CY)</f>
        <v>17226.240000000042</v>
      </c>
      <c r="D20" s="30">
        <f>SUMIF(Obras!$AI:$AI,Resumo!$A20,Obras!CZ:CZ)</f>
        <v>138240.00000000032</v>
      </c>
      <c r="E20" s="30">
        <f>SUMIF(Obras!$AI:$AI,Resumo!$A20,Obras!DA:DA)</f>
        <v>1866.2400000000043</v>
      </c>
      <c r="F20" s="35">
        <v>9.6000000000000227</v>
      </c>
      <c r="G20" s="28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</row>
    <row r="21" spans="1:39" x14ac:dyDescent="0.2">
      <c r="A21" s="28" t="s">
        <v>52</v>
      </c>
      <c r="B21" s="30">
        <f>SUMIF(Obras!$AI:$AI,Resumo!$A21,Obras!CX:CX)</f>
        <v>491951.99999999849</v>
      </c>
      <c r="C21" s="30">
        <f>SUMIF(Obras!$AI:$AI,Resumo!$A21,Obras!CY:CY)</f>
        <v>19198.559999999939</v>
      </c>
      <c r="D21" s="30">
        <f>SUMIF(Obras!$AI:$AI,Resumo!$A21,Obras!CZ:CZ)</f>
        <v>0</v>
      </c>
      <c r="E21" s="30">
        <f>SUMIF(Obras!$AI:$AI,Resumo!$A21,Obras!DA:DA)</f>
        <v>1438.5599999999956</v>
      </c>
      <c r="F21" s="35">
        <v>7.3999999999999773</v>
      </c>
      <c r="G21" s="28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</row>
    <row r="22" spans="1:39" x14ac:dyDescent="0.2">
      <c r="A22" s="28" t="s">
        <v>53</v>
      </c>
      <c r="B22" s="30">
        <f>SUMIF(Obras!$AI:$AI,Resumo!$A22,Obras!CX:CX)</f>
        <v>1103567.9999999991</v>
      </c>
      <c r="C22" s="30">
        <f>SUMIF(Obras!$AI:$AI,Resumo!$A22,Obras!CY:CY)</f>
        <v>43067.039999999964</v>
      </c>
      <c r="D22" s="30">
        <f>SUMIF(Obras!$AI:$AI,Resumo!$A22,Obras!CZ:CZ)</f>
        <v>0</v>
      </c>
      <c r="E22" s="30">
        <f>SUMIF(Obras!$AI:$AI,Resumo!$A22,Obras!DA:DA)</f>
        <v>3227.0399999999972</v>
      </c>
      <c r="F22" s="35">
        <v>24.899999999999977</v>
      </c>
      <c r="G22" s="28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</row>
    <row r="23" spans="1:39" x14ac:dyDescent="0.2">
      <c r="A23" s="28" t="s">
        <v>54</v>
      </c>
      <c r="B23" s="30">
        <f>SUMIF(Obras!$AI:$AI,Resumo!$A23,Obras!CX:CX)</f>
        <v>1297296.0000000023</v>
      </c>
      <c r="C23" s="30">
        <f>SUMIF(Obras!$AI:$AI,Resumo!$A23,Obras!CY:CY)</f>
        <v>50258.880000000092</v>
      </c>
      <c r="D23" s="30">
        <f>SUMIF(Obras!$AI:$AI,Resumo!$A23,Obras!CZ:CZ)</f>
        <v>272160.00000000047</v>
      </c>
      <c r="E23" s="30">
        <f>SUMIF(Obras!$AI:$AI,Resumo!$A23,Obras!DA:DA)</f>
        <v>4898.8800000000083</v>
      </c>
      <c r="F23" s="35">
        <v>18.900000000000034</v>
      </c>
      <c r="G23" s="28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</row>
    <row r="24" spans="1:39" x14ac:dyDescent="0.2">
      <c r="A24" s="28" t="s">
        <v>55</v>
      </c>
      <c r="B24" s="30">
        <f>SUMIF(Obras!$AI:$AI,Resumo!$A24,Obras!CX:CX)</f>
        <v>977255.99999999919</v>
      </c>
      <c r="C24" s="30">
        <f>SUMIF(Obras!$AI:$AI,Resumo!$A24,Obras!CY:CY)</f>
        <v>38137.679999999971</v>
      </c>
      <c r="D24" s="30">
        <f>SUMIF(Obras!$AI:$AI,Resumo!$A24,Obras!CZ:CZ)</f>
        <v>0</v>
      </c>
      <c r="E24" s="30">
        <f>SUMIF(Obras!$AI:$AI,Resumo!$A24,Obras!DA:DA)</f>
        <v>2857.6799999999976</v>
      </c>
      <c r="F24" s="35">
        <v>14.699999999999989</v>
      </c>
      <c r="G24" s="28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</row>
    <row r="25" spans="1:39" x14ac:dyDescent="0.2">
      <c r="A25" s="63" t="s">
        <v>65</v>
      </c>
      <c r="B25" s="64">
        <f>SUM(B2:B24)/SUM($F$2:$F$24)*$F$25</f>
        <v>563864.5330646506</v>
      </c>
      <c r="C25" s="64">
        <f>SUM(C2:C24)/SUM($F$2:$F$24)*$F$25</f>
        <v>21937.232551847876</v>
      </c>
      <c r="D25" s="64">
        <f>SUM(D2:D24)/SUM($F$2:$F$24)*$F$25</f>
        <v>50032.494845360845</v>
      </c>
      <c r="E25" s="64">
        <f>SUM(E2:E24)/SUM($F$2:$F$24)*$F$25</f>
        <v>1852.0463122144329</v>
      </c>
      <c r="F25" s="35">
        <v>8.6</v>
      </c>
      <c r="G25" s="28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</row>
    <row r="26" spans="1:39" x14ac:dyDescent="0.2">
      <c r="A26" s="28" t="s">
        <v>68</v>
      </c>
      <c r="B26" s="30">
        <f>SUMIF(Obras!$AI:$AI,Resumo!$A26,Obras!CX:CX)</f>
        <v>1966992.0000000037</v>
      </c>
      <c r="C26" s="30">
        <f>SUMIF(Obras!$AI:$AI,Resumo!$A26,Obras!CY:CY)</f>
        <v>76709.76000000014</v>
      </c>
      <c r="D26" s="30">
        <f>SUMIF(Obras!$AI:$AI,Resumo!$A26,Obras!CZ:CZ)</f>
        <v>38880.000000000655</v>
      </c>
      <c r="E26" s="30">
        <f>SUMIF(Obras!$AI:$AI,Resumo!$A26,Obras!DA:DA)</f>
        <v>5909.7600000000139</v>
      </c>
      <c r="F26" s="35"/>
      <c r="G26" s="28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</row>
    <row r="27" spans="1:39" x14ac:dyDescent="0.2">
      <c r="A27" s="28" t="s">
        <v>56</v>
      </c>
      <c r="B27" s="30">
        <f>SUMIF(Obras!$AI:$AI,Resumo!$A27,Obras!CX:CX)</f>
        <v>1907360</v>
      </c>
      <c r="C27" s="30">
        <f>SUMIF(Obras!$AI:$AI,Resumo!$A27,Obras!CY:CY)</f>
        <v>74220.800000000003</v>
      </c>
      <c r="D27" s="30">
        <f>SUMIF(Obras!$AI:$AI,Resumo!$A27,Obras!CZ:CZ)</f>
        <v>158400</v>
      </c>
      <c r="E27" s="30">
        <f>SUMIF(Obras!$AI:$AI,Resumo!$A27,Obras!DA:DA)</f>
        <v>6220.7999999999993</v>
      </c>
      <c r="F27" s="35"/>
      <c r="G27" s="28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</row>
    <row r="28" spans="1:39" x14ac:dyDescent="0.2">
      <c r="A28" s="28" t="s">
        <v>57</v>
      </c>
      <c r="B28" s="30">
        <f>SUMIF(Obras!$AI:$AI,Resumo!$A28,Obras!CX:CX)</f>
        <v>831743.99999999558</v>
      </c>
      <c r="C28" s="30">
        <f>SUMIF(Obras!$AI:$AI,Resumo!$A28,Obras!CY:CY)</f>
        <v>31792.319999999832</v>
      </c>
      <c r="D28" s="30">
        <f>SUMIF(Obras!$AI:$AI,Resumo!$A28,Obras!CZ:CZ)</f>
        <v>492479.99999999738</v>
      </c>
      <c r="E28" s="30">
        <f>SUMIF(Obras!$AI:$AI,Resumo!$A28,Obras!DA:DA)</f>
        <v>4432.3199999999761</v>
      </c>
      <c r="F28" s="35"/>
      <c r="G28" s="28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</row>
    <row r="29" spans="1:39" x14ac:dyDescent="0.2">
      <c r="A29" s="28" t="s">
        <v>58</v>
      </c>
      <c r="B29" s="30">
        <f>SUMIF(Obras!$AI:$AI,Resumo!$A29,Obras!CX:CX)</f>
        <v>1136807.9999999939</v>
      </c>
      <c r="C29" s="30">
        <f>SUMIF(Obras!$AI:$AI,Resumo!$A29,Obras!CY:CY)</f>
        <v>44364.239999999765</v>
      </c>
      <c r="D29" s="30">
        <f>SUMIF(Obras!$AI:$AI,Resumo!$A29,Obras!CZ:CZ)</f>
        <v>0</v>
      </c>
      <c r="E29" s="30">
        <f>SUMIF(Obras!$AI:$AI,Resumo!$A29,Obras!DA:DA)</f>
        <v>3324.239999999982</v>
      </c>
      <c r="F29" s="35"/>
      <c r="G29" s="28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</row>
    <row r="30" spans="1:39" x14ac:dyDescent="0.2">
      <c r="A30" s="28" t="s">
        <v>59</v>
      </c>
      <c r="B30" s="30">
        <f>SUMIF(Obras!$AI:$AI,Resumo!$A30,Obras!CX:CX)</f>
        <v>1136807.9999999939</v>
      </c>
      <c r="C30" s="30">
        <f>SUMIF(Obras!$AI:$AI,Resumo!$A30,Obras!CY:CY)</f>
        <v>44364.239999999765</v>
      </c>
      <c r="D30" s="30">
        <f>SUMIF(Obras!$AI:$AI,Resumo!$A30,Obras!CZ:CZ)</f>
        <v>0</v>
      </c>
      <c r="E30" s="30">
        <f>SUMIF(Obras!$AI:$AI,Resumo!$A30,Obras!DA:DA)</f>
        <v>3324.239999999982</v>
      </c>
      <c r="F30" s="35"/>
      <c r="G30" s="28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</row>
    <row r="31" spans="1:39" x14ac:dyDescent="0.2">
      <c r="A31" s="28" t="s">
        <v>60</v>
      </c>
      <c r="B31" s="30">
        <f>SUMIF(Obras!$AI:$AI,Resumo!$A31,Obras!CX:CX)</f>
        <v>2347487.9999999874</v>
      </c>
      <c r="C31" s="30">
        <f>SUMIF(Obras!$AI:$AI,Resumo!$A31,Obras!CY:CY)</f>
        <v>90944.639999999519</v>
      </c>
      <c r="D31" s="30">
        <f>SUMIF(Obras!$AI:$AI,Resumo!$A31,Obras!CZ:CZ)</f>
        <v>492479.99999999738</v>
      </c>
      <c r="E31" s="30">
        <f>SUMIF(Obras!$AI:$AI,Resumo!$A31,Obras!DA:DA)</f>
        <v>8864.6399999999521</v>
      </c>
      <c r="F31" s="35"/>
      <c r="G31" s="28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</row>
    <row r="32" spans="1:39" x14ac:dyDescent="0.2">
      <c r="A32" s="28" t="s">
        <v>61</v>
      </c>
      <c r="B32" s="30">
        <f>SUMIF(Obras!$AI:$AI,Resumo!$A32,Obras!CX:CX)</f>
        <v>1173743.9999999937</v>
      </c>
      <c r="C32" s="30">
        <f>SUMIF(Obras!$AI:$AI,Resumo!$A32,Obras!CY:CY)</f>
        <v>45472.31999999976</v>
      </c>
      <c r="D32" s="30">
        <f>SUMIF(Obras!$AI:$AI,Resumo!$A32,Obras!CZ:CZ)</f>
        <v>246239.99999999869</v>
      </c>
      <c r="E32" s="30">
        <f>SUMIF(Obras!$AI:$AI,Resumo!$A32,Obras!DA:DA)</f>
        <v>4432.3199999999761</v>
      </c>
      <c r="F32" s="35"/>
      <c r="G32" s="28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</row>
    <row r="33" spans="1:39" x14ac:dyDescent="0.2">
      <c r="A33" s="28" t="s">
        <v>62</v>
      </c>
      <c r="B33" s="30">
        <f>SUMIF(Obras!$AI:$AI,Resumo!$A33,Obras!CX:CX)</f>
        <v>1626551.9999999914</v>
      </c>
      <c r="C33" s="30">
        <f>SUMIF(Obras!$AI:$AI,Resumo!$A33,Obras!CY:CY)</f>
        <v>62476.55999999967</v>
      </c>
      <c r="D33" s="30">
        <f>SUMIF(Obras!$AI:$AI,Resumo!$A33,Obras!CZ:CZ)</f>
        <v>738719.99999999604</v>
      </c>
      <c r="E33" s="30">
        <f>SUMIF(Obras!$AI:$AI,Resumo!$A33,Obras!DA:DA)</f>
        <v>7756.5599999999577</v>
      </c>
      <c r="F33" s="35"/>
      <c r="G33" s="28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</row>
    <row r="34" spans="1:39" x14ac:dyDescent="0.2">
      <c r="A34" s="28" t="s">
        <v>63</v>
      </c>
      <c r="B34" s="30">
        <f>SUMIF(Obras!$AI:$AI,Resumo!$A34,Obras!CX:CX)</f>
        <v>1552679.9999999916</v>
      </c>
      <c r="C34" s="30">
        <f>SUMIF(Obras!$AI:$AI,Resumo!$A34,Obras!CY:CY)</f>
        <v>60260.399999999681</v>
      </c>
      <c r="D34" s="30">
        <f>SUMIF(Obras!$AI:$AI,Resumo!$A34,Obras!CZ:CZ)</f>
        <v>246239.99999999869</v>
      </c>
      <c r="E34" s="30">
        <f>SUMIF(Obras!$AI:$AI,Resumo!$A34,Obras!DA:DA)</f>
        <v>5540.3999999999705</v>
      </c>
      <c r="F34" s="35"/>
      <c r="G34" s="28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</row>
    <row r="35" spans="1:39" x14ac:dyDescent="0.2">
      <c r="A35" s="28" t="s">
        <v>64</v>
      </c>
      <c r="B35" s="30">
        <f>SUMIF(Obras!$AI:$AI,Resumo!$A35,Obras!CX:CX)</f>
        <v>452807.99999999761</v>
      </c>
      <c r="C35" s="30">
        <f>SUMIF(Obras!$AI:$AI,Resumo!$A35,Obras!CY:CY)</f>
        <v>17004.239999999911</v>
      </c>
      <c r="D35" s="30">
        <f>SUMIF(Obras!$AI:$AI,Resumo!$A35,Obras!CZ:CZ)</f>
        <v>492479.99999999738</v>
      </c>
      <c r="E35" s="30">
        <f>SUMIF(Obras!$AI:$AI,Resumo!$A35,Obras!DA:DA)</f>
        <v>3324.239999999982</v>
      </c>
      <c r="F35" s="35"/>
      <c r="G35" s="28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</row>
    <row r="36" spans="1:39" x14ac:dyDescent="0.2">
      <c r="A36" s="28"/>
      <c r="B36" s="30"/>
      <c r="C36" s="30"/>
      <c r="D36" s="30"/>
      <c r="E36" s="30"/>
      <c r="F36" s="35"/>
      <c r="G36" s="28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</row>
    <row r="37" spans="1:39" x14ac:dyDescent="0.2">
      <c r="A37" s="28"/>
      <c r="B37" s="30"/>
      <c r="C37" s="30"/>
      <c r="D37" s="30"/>
      <c r="E37" s="30"/>
      <c r="F37" s="35"/>
      <c r="G37" s="28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</row>
    <row r="38" spans="1:39" x14ac:dyDescent="0.2">
      <c r="A38" s="28"/>
      <c r="B38" s="30"/>
      <c r="C38" s="30"/>
      <c r="D38" s="30"/>
      <c r="E38" s="30"/>
      <c r="F38" s="35"/>
      <c r="G38" s="28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</row>
    <row r="39" spans="1:39" x14ac:dyDescent="0.2">
      <c r="A39" s="28"/>
      <c r="B39" s="30"/>
      <c r="C39" s="30"/>
      <c r="D39" s="30"/>
      <c r="E39" s="30"/>
      <c r="F39" s="35"/>
      <c r="G39" s="28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</row>
    <row r="40" spans="1:39" x14ac:dyDescent="0.2">
      <c r="A40" s="28"/>
      <c r="B40" s="30"/>
      <c r="C40" s="30"/>
      <c r="D40" s="30"/>
      <c r="E40" s="30"/>
      <c r="F40" s="35"/>
      <c r="G40" s="28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</row>
    <row r="41" spans="1:39" x14ac:dyDescent="0.2">
      <c r="A41" s="28"/>
      <c r="B41" s="30"/>
      <c r="C41" s="30"/>
      <c r="D41" s="30"/>
      <c r="E41" s="30"/>
      <c r="F41" s="35"/>
      <c r="G41" s="28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</row>
    <row r="42" spans="1:39" x14ac:dyDescent="0.2">
      <c r="B42" s="30"/>
      <c r="C42" s="30"/>
      <c r="D42" s="30"/>
      <c r="E42" s="30"/>
      <c r="G42" s="28"/>
    </row>
    <row r="43" spans="1:39" x14ac:dyDescent="0.2">
      <c r="B43" s="30"/>
      <c r="C43" s="30"/>
      <c r="D43" s="30"/>
      <c r="E43" s="30"/>
      <c r="G43" s="28"/>
    </row>
    <row r="44" spans="1:39" x14ac:dyDescent="0.2">
      <c r="B44" s="30"/>
      <c r="C44" s="30"/>
      <c r="D44" s="30"/>
      <c r="E44" s="30"/>
      <c r="G44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Obras</vt:lpstr>
      <vt:lpstr>Terceira Faixa</vt:lpstr>
      <vt:lpstr>Resumo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2013-08-13T13:53:27Z</dcterms:created>
  <dcterms:modified xsi:type="dcterms:W3CDTF">2014-01-07T16:32:19Z</dcterms:modified>
</cp:coreProperties>
</file>