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7425" tabRatio="836" activeTab="1"/>
  </bookViews>
  <sheets>
    <sheet name="Restauração 163MS" sheetId="12" r:id="rId1"/>
    <sheet name="Resumo" sheetId="1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___act2">#REF!</definedName>
    <definedName name="_____PL1">#REF!</definedName>
    <definedName name="_____PNV2002">#REF!</definedName>
    <definedName name="_____PNV2003">#REF!</definedName>
    <definedName name="____act2">#REF!</definedName>
    <definedName name="____PL1">#REF!</definedName>
    <definedName name="____PNV2002">#REF!</definedName>
    <definedName name="____PNV2003">#REF!</definedName>
    <definedName name="___act2">#REF!</definedName>
    <definedName name="___PL1">#REF!</definedName>
    <definedName name="___PNV2002">#REF!</definedName>
    <definedName name="___PNV2003">#REF!</definedName>
    <definedName name="__act2">#REF!</definedName>
    <definedName name="__PL1">#REF!</definedName>
    <definedName name="__PNV2002">#REF!</definedName>
    <definedName name="__PNV2003">#REF!</definedName>
    <definedName name="_01_09_96">#REF!</definedName>
    <definedName name="_act2">#REF!</definedName>
    <definedName name="_xlnm._FilterDatabase" localSheetId="0" hidden="1">'Restauração 163MS'!#REF!</definedName>
    <definedName name="_PL1">#REF!</definedName>
    <definedName name="_PNV2002">#REF!</definedName>
    <definedName name="_PNV2003">#REF!</definedName>
    <definedName name="a">#REF!</definedName>
    <definedName name="AA">[1]!AA</definedName>
    <definedName name="aaaaa">#REF!</definedName>
    <definedName name="act">#REF!</definedName>
    <definedName name="ALTA">'[2]PRO-08'!#REF!</definedName>
    <definedName name="amarela">#REF!</definedName>
    <definedName name="Aut_original">[3]PROJETO!#REF!</definedName>
    <definedName name="Aut_resumo">[4]RESUMO_AUT1!#REF!</definedName>
    <definedName name="azul">#REF!</definedName>
    <definedName name="AZULSINAL">#REF!</definedName>
    <definedName name="bbb">#REF!</definedName>
    <definedName name="BDI">#REF!</definedName>
    <definedName name="BG">#REF!</definedName>
    <definedName name="BGU">#REF!</definedName>
    <definedName name="bz">[1]!bz</definedName>
    <definedName name="cant">#REF!</definedName>
    <definedName name="CANT2">#REF!</definedName>
    <definedName name="canteiro">#REF!</definedName>
    <definedName name="CBU">#REF!</definedName>
    <definedName name="CBUII">#REF!</definedName>
    <definedName name="CBUQ_Matriz">'[5]Matriz Solução'!$B$9:$Q$13</definedName>
    <definedName name="CBUQB">#REF!</definedName>
    <definedName name="CBUQc">#REF!</definedName>
    <definedName name="comb">[6]Premissas!$E$13:$F$16</definedName>
    <definedName name="comb1">[6]Premissas!$E$17:$F$20</definedName>
    <definedName name="cont">#REF!</definedName>
    <definedName name="d">#REF!</definedName>
    <definedName name="Data_Final">#REF!</definedName>
    <definedName name="Data_Início">#REF!</definedName>
    <definedName name="_xlnm.Database" localSheetId="0">#REF!</definedName>
    <definedName name="_xlnm.Database">[7]Original!$A$1:$F$595</definedName>
    <definedName name="Deflexao">#REF!</definedName>
    <definedName name="DGA">'[2]PRO-08'!#REF!</definedName>
    <definedName name="disp">#REF!</definedName>
    <definedName name="DJ">#REF!</definedName>
    <definedName name="dren">#REF!</definedName>
    <definedName name="ECJ">#REF!</definedName>
    <definedName name="EJ">#REF!</definedName>
    <definedName name="EMOBRAS">[8]Federal!#REF!</definedName>
    <definedName name="EQUIP">[9]EQUIP!$B$7:$H$66</definedName>
    <definedName name="EXA">'[2]PRO-08'!#REF!</definedName>
    <definedName name="Extenso">[1]!Extenso</definedName>
    <definedName name="_xlnm.Extract" localSheetId="0">'Restauração 163MS'!#REF!</definedName>
    <definedName name="F.DEF">'[5]Matriz Decisão'!$E$5:$T$5</definedName>
    <definedName name="F.IGG">'[5]Matriz Decisão'!$E$6:$T$6</definedName>
    <definedName name="F.IRI">'[5]Matriz Decisão'!$E$4:$T$4</definedName>
    <definedName name="F.VDM">'[5]Matriz Decisão'!$D$7:$D$11</definedName>
    <definedName name="fc1a">'[2]PRO-08'!#REF!</definedName>
    <definedName name="FC2A">'[2]PRO-08'!#REF!</definedName>
    <definedName name="FC3A">'[2]PRO-08'!#REF!</definedName>
    <definedName name="hi">#REF!</definedName>
    <definedName name="IGG">'[5]Matriz Decisão'!$I$20:$I$23</definedName>
    <definedName name="IM">#REF!</definedName>
    <definedName name="IRI">'[5]Matriz Decisão'!$C$20:$C$23</definedName>
    <definedName name="km">#REF!</definedName>
    <definedName name="LILASDRENA">#REF!</definedName>
    <definedName name="MAT">[9]MAT!$B$4:$G$66</definedName>
    <definedName name="MAT_BET">[9]MAT_BET!$B$4:$F$20</definedName>
    <definedName name="MATRIZ">'[5]Matriz Solução'!$B$3:$Q$7</definedName>
    <definedName name="Medição">#REF!</definedName>
    <definedName name="MO">[9]M.O.!$B$5:$G$13</definedName>
    <definedName name="módulo1.Extenso">[1]!módulo1.Extenso</definedName>
    <definedName name="NTEI">'[2]PRO-08'!#REF!</definedName>
    <definedName name="oae">#REF!</definedName>
    <definedName name="OPA">'[2]PRO-08'!#REF!</definedName>
    <definedName name="PassaExtenso">[10]!PassaExtenso</definedName>
    <definedName name="pav">#REF!</definedName>
    <definedName name="PAVIMENTADA">[8]Federal!$F$55</definedName>
    <definedName name="pesquisa">#REF!</definedName>
    <definedName name="PL">#REF!</definedName>
    <definedName name="Ponte">[1]!Ponte</definedName>
    <definedName name="Print">[11]QuQuant!#REF!</definedName>
    <definedName name="Print_Area_MI">#REF!</definedName>
    <definedName name="QQ_2">[1]!QQ_2</definedName>
    <definedName name="RBV">[12]Teor!$C$3:$C$7</definedName>
    <definedName name="REG">#REF!</definedName>
    <definedName name="REGULA">#REF!</definedName>
    <definedName name="RESUMO">[1]!RESUMO</definedName>
    <definedName name="rigido">#REF!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MA">'[2]PRO-08'!#REF!</definedName>
    <definedName name="RS">#REF!</definedName>
    <definedName name="sa">#REF!</definedName>
    <definedName name="sbg">#REF!</definedName>
    <definedName name="SBTC">#REF!</definedName>
    <definedName name="secao">#REF!</definedName>
    <definedName name="sin">#REF!</definedName>
    <definedName name="SOLUÇÃO">'[5]Matriz Decisão'!$E$7:$T$11</definedName>
    <definedName name="talud">#REF!</definedName>
    <definedName name="Teor">[12]Teor!$A$3:$A$7</definedName>
    <definedName name="terra">#REF!</definedName>
    <definedName name="TPM">#REF!</definedName>
    <definedName name="TRANS">[9]TRANS!$C$4:$H$28</definedName>
    <definedName name="TS_Matriz">'[5]Matriz Solução'!$B$15:$Q$19</definedName>
    <definedName name="Vazios">[12]Teor!$B$3:$B$7</definedName>
    <definedName name="verde">#REF!</definedName>
    <definedName name="verdepav">#REF!</definedName>
    <definedName name="WEWRWR">[1]!WEWRWR</definedName>
    <definedName name="x">[12]Equipamentos!#REF!</definedName>
    <definedName name="XXX">[1]!XXX</definedName>
    <definedName name="XXXXX">[1]!XXXXX</definedName>
  </definedNames>
  <calcPr calcId="145621"/>
</workbook>
</file>

<file path=xl/calcChain.xml><?xml version="1.0" encoding="utf-8"?>
<calcChain xmlns="http://schemas.openxmlformats.org/spreadsheetml/2006/main">
  <c r="D27" i="13" l="1"/>
  <c r="I52" i="13"/>
  <c r="CG30" i="12"/>
  <c r="B3" i="13" s="1"/>
  <c r="CH30" i="12"/>
  <c r="B4" i="13" s="1"/>
  <c r="CI30" i="12"/>
  <c r="B5" i="13" s="1"/>
  <c r="CJ30" i="12"/>
  <c r="B6" i="13" s="1"/>
  <c r="CK30" i="12"/>
  <c r="B7" i="13" s="1"/>
  <c r="CL30" i="12"/>
  <c r="B8" i="13" s="1"/>
  <c r="CM30" i="12"/>
  <c r="B9" i="13" s="1"/>
  <c r="CN30" i="12"/>
  <c r="B10" i="13" s="1"/>
  <c r="CO30" i="12"/>
  <c r="B11" i="13" s="1"/>
  <c r="CP30" i="12"/>
  <c r="B12" i="13" s="1"/>
  <c r="CQ30" i="12"/>
  <c r="B13" i="13" s="1"/>
  <c r="CR30" i="12"/>
  <c r="B14" i="13" s="1"/>
  <c r="CS30" i="12"/>
  <c r="B15" i="13" s="1"/>
  <c r="CT30" i="12"/>
  <c r="B16" i="13" s="1"/>
  <c r="CU30" i="12"/>
  <c r="B17" i="13" s="1"/>
  <c r="CV30" i="12"/>
  <c r="B18" i="13" s="1"/>
  <c r="CW30" i="12"/>
  <c r="B19" i="13" s="1"/>
  <c r="CX30" i="12"/>
  <c r="B20" i="13" s="1"/>
  <c r="CY30" i="12"/>
  <c r="B21" i="13" s="1"/>
  <c r="CZ30" i="12"/>
  <c r="B22" i="13" s="1"/>
  <c r="DA30" i="12"/>
  <c r="B23" i="13" s="1"/>
  <c r="DB30" i="12"/>
  <c r="B24" i="13" s="1"/>
  <c r="DC30" i="12"/>
  <c r="B25" i="13" s="1"/>
  <c r="DD30" i="12"/>
  <c r="B26" i="13" s="1"/>
  <c r="DE30" i="12"/>
  <c r="B27" i="13" s="1"/>
  <c r="DF30" i="12"/>
  <c r="B28" i="13" s="1"/>
  <c r="DG30" i="12"/>
  <c r="B29" i="13" s="1"/>
  <c r="DH30" i="12"/>
  <c r="B30" i="13" s="1"/>
  <c r="DI30" i="12"/>
  <c r="B31" i="13" s="1"/>
  <c r="DJ30" i="12"/>
  <c r="B32" i="13" s="1"/>
  <c r="DK30" i="12"/>
  <c r="B33" i="13" s="1"/>
  <c r="DL30" i="12"/>
  <c r="B34" i="13" s="1"/>
  <c r="DM30" i="12"/>
  <c r="B35" i="13" s="1"/>
  <c r="DN30" i="12"/>
  <c r="B36" i="13" s="1"/>
  <c r="DO30" i="12"/>
  <c r="B37" i="13" s="1"/>
  <c r="DP30" i="12"/>
  <c r="B38" i="13" s="1"/>
  <c r="DQ30" i="12"/>
  <c r="B39" i="13" s="1"/>
  <c r="DR30" i="12"/>
  <c r="B40" i="13" s="1"/>
  <c r="DS30" i="12"/>
  <c r="B41" i="13" s="1"/>
  <c r="DT30" i="12"/>
  <c r="B42" i="13" s="1"/>
  <c r="DU30" i="12"/>
  <c r="B43" i="13" s="1"/>
  <c r="DV30" i="12"/>
  <c r="B44" i="13" s="1"/>
  <c r="DW30" i="12"/>
  <c r="B45" i="13" s="1"/>
  <c r="DX30" i="12"/>
  <c r="B46" i="13" s="1"/>
  <c r="DY30" i="12"/>
  <c r="B47" i="13" s="1"/>
  <c r="DZ30" i="12"/>
  <c r="B48" i="13" s="1"/>
  <c r="EA30" i="12"/>
  <c r="B49" i="13" s="1"/>
  <c r="EB30" i="12"/>
  <c r="B50" i="13" s="1"/>
  <c r="EC30" i="12"/>
  <c r="B51" i="13" s="1"/>
  <c r="ED30" i="12"/>
  <c r="B52" i="13" s="1"/>
  <c r="EE30" i="12"/>
  <c r="B53" i="13" s="1"/>
  <c r="CG31" i="12"/>
  <c r="C3" i="13" s="1"/>
  <c r="CH31" i="12"/>
  <c r="C4" i="13" s="1"/>
  <c r="CI31" i="12"/>
  <c r="C5" i="13" s="1"/>
  <c r="CJ31" i="12"/>
  <c r="C6" i="13" s="1"/>
  <c r="CK31" i="12"/>
  <c r="C7" i="13" s="1"/>
  <c r="CL31" i="12"/>
  <c r="C8" i="13" s="1"/>
  <c r="CM31" i="12"/>
  <c r="C9" i="13" s="1"/>
  <c r="CN31" i="12"/>
  <c r="C10" i="13" s="1"/>
  <c r="CO31" i="12"/>
  <c r="C11" i="13" s="1"/>
  <c r="CP31" i="12"/>
  <c r="C12" i="13" s="1"/>
  <c r="CQ31" i="12"/>
  <c r="C13" i="13" s="1"/>
  <c r="CR31" i="12"/>
  <c r="C14" i="13" s="1"/>
  <c r="CS31" i="12"/>
  <c r="C15" i="13" s="1"/>
  <c r="CT31" i="12"/>
  <c r="C16" i="13" s="1"/>
  <c r="CU31" i="12"/>
  <c r="C17" i="13" s="1"/>
  <c r="CV31" i="12"/>
  <c r="C18" i="13" s="1"/>
  <c r="CW31" i="12"/>
  <c r="C19" i="13" s="1"/>
  <c r="CX31" i="12"/>
  <c r="C20" i="13" s="1"/>
  <c r="CY31" i="12"/>
  <c r="C21" i="13" s="1"/>
  <c r="CZ31" i="12"/>
  <c r="C22" i="13" s="1"/>
  <c r="DA31" i="12"/>
  <c r="C23" i="13" s="1"/>
  <c r="DB31" i="12"/>
  <c r="C24" i="13" s="1"/>
  <c r="DC31" i="12"/>
  <c r="C25" i="13" s="1"/>
  <c r="DD31" i="12"/>
  <c r="C26" i="13" s="1"/>
  <c r="DE31" i="12"/>
  <c r="C27" i="13" s="1"/>
  <c r="DF31" i="12"/>
  <c r="C28" i="13" s="1"/>
  <c r="DG31" i="12"/>
  <c r="C29" i="13" s="1"/>
  <c r="DH31" i="12"/>
  <c r="C30" i="13" s="1"/>
  <c r="DI31" i="12"/>
  <c r="C31" i="13" s="1"/>
  <c r="DJ31" i="12"/>
  <c r="C32" i="13" s="1"/>
  <c r="DK31" i="12"/>
  <c r="C33" i="13" s="1"/>
  <c r="DL31" i="12"/>
  <c r="C34" i="13" s="1"/>
  <c r="DM31" i="12"/>
  <c r="C35" i="13" s="1"/>
  <c r="DN31" i="12"/>
  <c r="C36" i="13" s="1"/>
  <c r="DO31" i="12"/>
  <c r="C37" i="13" s="1"/>
  <c r="DP31" i="12"/>
  <c r="C38" i="13" s="1"/>
  <c r="DQ31" i="12"/>
  <c r="C39" i="13" s="1"/>
  <c r="DR31" i="12"/>
  <c r="C40" i="13" s="1"/>
  <c r="DS31" i="12"/>
  <c r="C41" i="13" s="1"/>
  <c r="DT31" i="12"/>
  <c r="C42" i="13" s="1"/>
  <c r="DU31" i="12"/>
  <c r="C43" i="13" s="1"/>
  <c r="DV31" i="12"/>
  <c r="C44" i="13" s="1"/>
  <c r="DW31" i="12"/>
  <c r="C45" i="13" s="1"/>
  <c r="DX31" i="12"/>
  <c r="C46" i="13" s="1"/>
  <c r="DY31" i="12"/>
  <c r="C47" i="13" s="1"/>
  <c r="DZ31" i="12"/>
  <c r="C48" i="13" s="1"/>
  <c r="EA31" i="12"/>
  <c r="C49" i="13" s="1"/>
  <c r="EB31" i="12"/>
  <c r="C50" i="13" s="1"/>
  <c r="EC31" i="12"/>
  <c r="C51" i="13" s="1"/>
  <c r="ED31" i="12"/>
  <c r="C52" i="13" s="1"/>
  <c r="EE31" i="12"/>
  <c r="C53" i="13" s="1"/>
  <c r="CG32" i="12"/>
  <c r="D3" i="13" s="1"/>
  <c r="CH32" i="12"/>
  <c r="D4" i="13" s="1"/>
  <c r="CI32" i="12"/>
  <c r="D5" i="13" s="1"/>
  <c r="CJ32" i="12"/>
  <c r="D6" i="13" s="1"/>
  <c r="CK32" i="12"/>
  <c r="D7" i="13" s="1"/>
  <c r="CL32" i="12"/>
  <c r="D8" i="13" s="1"/>
  <c r="CM32" i="12"/>
  <c r="D9" i="13" s="1"/>
  <c r="CN32" i="12"/>
  <c r="D10" i="13" s="1"/>
  <c r="CO32" i="12"/>
  <c r="D11" i="13" s="1"/>
  <c r="CP32" i="12"/>
  <c r="D12" i="13" s="1"/>
  <c r="CQ32" i="12"/>
  <c r="D13" i="13" s="1"/>
  <c r="CR32" i="12"/>
  <c r="D14" i="13" s="1"/>
  <c r="CS32" i="12"/>
  <c r="D15" i="13" s="1"/>
  <c r="CT32" i="12"/>
  <c r="D16" i="13" s="1"/>
  <c r="CU32" i="12"/>
  <c r="D17" i="13" s="1"/>
  <c r="CV32" i="12"/>
  <c r="D18" i="13" s="1"/>
  <c r="CW32" i="12"/>
  <c r="D19" i="13" s="1"/>
  <c r="CX32" i="12"/>
  <c r="D20" i="13" s="1"/>
  <c r="CY32" i="12"/>
  <c r="D21" i="13" s="1"/>
  <c r="CZ32" i="12"/>
  <c r="D22" i="13" s="1"/>
  <c r="DA32" i="12"/>
  <c r="D23" i="13" s="1"/>
  <c r="DB32" i="12"/>
  <c r="D24" i="13" s="1"/>
  <c r="DC32" i="12"/>
  <c r="D25" i="13" s="1"/>
  <c r="DD32" i="12"/>
  <c r="D26" i="13" s="1"/>
  <c r="DE32" i="12"/>
  <c r="DF32" i="12"/>
  <c r="D28" i="13" s="1"/>
  <c r="DG32" i="12"/>
  <c r="D29" i="13" s="1"/>
  <c r="DH32" i="12"/>
  <c r="D30" i="13" s="1"/>
  <c r="DI32" i="12"/>
  <c r="D31" i="13" s="1"/>
  <c r="DJ32" i="12"/>
  <c r="D32" i="13" s="1"/>
  <c r="DK32" i="12"/>
  <c r="D33" i="13" s="1"/>
  <c r="DL32" i="12"/>
  <c r="D34" i="13" s="1"/>
  <c r="DM32" i="12"/>
  <c r="D35" i="13" s="1"/>
  <c r="DN32" i="12"/>
  <c r="D36" i="13" s="1"/>
  <c r="DO32" i="12"/>
  <c r="D37" i="13" s="1"/>
  <c r="DP32" i="12"/>
  <c r="D38" i="13" s="1"/>
  <c r="DQ32" i="12"/>
  <c r="D39" i="13" s="1"/>
  <c r="DR32" i="12"/>
  <c r="D40" i="13" s="1"/>
  <c r="DS32" i="12"/>
  <c r="D41" i="13" s="1"/>
  <c r="DT32" i="12"/>
  <c r="D42" i="13" s="1"/>
  <c r="DU32" i="12"/>
  <c r="D43" i="13" s="1"/>
  <c r="DV32" i="12"/>
  <c r="D44" i="13" s="1"/>
  <c r="DW32" i="12"/>
  <c r="D45" i="13" s="1"/>
  <c r="DX32" i="12"/>
  <c r="D46" i="13" s="1"/>
  <c r="DY32" i="12"/>
  <c r="D47" i="13" s="1"/>
  <c r="DZ32" i="12"/>
  <c r="D48" i="13" s="1"/>
  <c r="EA32" i="12"/>
  <c r="D49" i="13" s="1"/>
  <c r="EB32" i="12"/>
  <c r="D50" i="13" s="1"/>
  <c r="EC32" i="12"/>
  <c r="D51" i="13" s="1"/>
  <c r="ED32" i="12"/>
  <c r="D52" i="13" s="1"/>
  <c r="EE32" i="12"/>
  <c r="D53" i="13" s="1"/>
  <c r="CG33" i="12"/>
  <c r="E3" i="13" s="1"/>
  <c r="CH33" i="12"/>
  <c r="E4" i="13" s="1"/>
  <c r="CI33" i="12"/>
  <c r="E5" i="13" s="1"/>
  <c r="CJ33" i="12"/>
  <c r="E6" i="13" s="1"/>
  <c r="CK33" i="12"/>
  <c r="E7" i="13" s="1"/>
  <c r="CL33" i="12"/>
  <c r="E8" i="13" s="1"/>
  <c r="CM33" i="12"/>
  <c r="E9" i="13" s="1"/>
  <c r="CN33" i="12"/>
  <c r="E10" i="13" s="1"/>
  <c r="CO33" i="12"/>
  <c r="E11" i="13" s="1"/>
  <c r="CP33" i="12"/>
  <c r="E12" i="13" s="1"/>
  <c r="CQ33" i="12"/>
  <c r="E13" i="13" s="1"/>
  <c r="CR33" i="12"/>
  <c r="E14" i="13" s="1"/>
  <c r="CS33" i="12"/>
  <c r="E15" i="13" s="1"/>
  <c r="CT33" i="12"/>
  <c r="E16" i="13" s="1"/>
  <c r="CU33" i="12"/>
  <c r="E17" i="13" s="1"/>
  <c r="CV33" i="12"/>
  <c r="E18" i="13" s="1"/>
  <c r="CW33" i="12"/>
  <c r="E19" i="13" s="1"/>
  <c r="CX33" i="12"/>
  <c r="E20" i="13" s="1"/>
  <c r="CY33" i="12"/>
  <c r="E21" i="13" s="1"/>
  <c r="CZ33" i="12"/>
  <c r="E22" i="13" s="1"/>
  <c r="DA33" i="12"/>
  <c r="E23" i="13" s="1"/>
  <c r="DB33" i="12"/>
  <c r="E24" i="13" s="1"/>
  <c r="DC33" i="12"/>
  <c r="E25" i="13" s="1"/>
  <c r="DD33" i="12"/>
  <c r="E26" i="13" s="1"/>
  <c r="DE33" i="12"/>
  <c r="E27" i="13" s="1"/>
  <c r="DF33" i="12"/>
  <c r="E28" i="13" s="1"/>
  <c r="DG33" i="12"/>
  <c r="E29" i="13" s="1"/>
  <c r="DH33" i="12"/>
  <c r="E30" i="13" s="1"/>
  <c r="DI33" i="12"/>
  <c r="E31" i="13" s="1"/>
  <c r="DJ33" i="12"/>
  <c r="E32" i="13" s="1"/>
  <c r="DK33" i="12"/>
  <c r="E33" i="13" s="1"/>
  <c r="DL33" i="12"/>
  <c r="E34" i="13" s="1"/>
  <c r="DM33" i="12"/>
  <c r="E35" i="13" s="1"/>
  <c r="DN33" i="12"/>
  <c r="E36" i="13" s="1"/>
  <c r="DO33" i="12"/>
  <c r="E37" i="13" s="1"/>
  <c r="DP33" i="12"/>
  <c r="E38" i="13" s="1"/>
  <c r="DQ33" i="12"/>
  <c r="E39" i="13" s="1"/>
  <c r="DR33" i="12"/>
  <c r="E40" i="13" s="1"/>
  <c r="DS33" i="12"/>
  <c r="E41" i="13" s="1"/>
  <c r="DT33" i="12"/>
  <c r="E42" i="13" s="1"/>
  <c r="DU33" i="12"/>
  <c r="E43" i="13" s="1"/>
  <c r="DV33" i="12"/>
  <c r="E44" i="13" s="1"/>
  <c r="DW33" i="12"/>
  <c r="E45" i="13" s="1"/>
  <c r="DX33" i="12"/>
  <c r="E46" i="13" s="1"/>
  <c r="DY33" i="12"/>
  <c r="E47" i="13" s="1"/>
  <c r="DZ33" i="12"/>
  <c r="E48" i="13" s="1"/>
  <c r="EA33" i="12"/>
  <c r="E49" i="13" s="1"/>
  <c r="EB33" i="12"/>
  <c r="E50" i="13" s="1"/>
  <c r="EC33" i="12"/>
  <c r="E51" i="13" s="1"/>
  <c r="ED33" i="12"/>
  <c r="E52" i="13" s="1"/>
  <c r="EE33" i="12"/>
  <c r="E53" i="13" s="1"/>
  <c r="CG34" i="12"/>
  <c r="F3" i="13" s="1"/>
  <c r="CH34" i="12"/>
  <c r="F4" i="13" s="1"/>
  <c r="CI34" i="12"/>
  <c r="F5" i="13" s="1"/>
  <c r="CJ34" i="12"/>
  <c r="F6" i="13" s="1"/>
  <c r="CK34" i="12"/>
  <c r="F7" i="13" s="1"/>
  <c r="CL34" i="12"/>
  <c r="F8" i="13" s="1"/>
  <c r="CM34" i="12"/>
  <c r="F9" i="13" s="1"/>
  <c r="CN34" i="12"/>
  <c r="F10" i="13" s="1"/>
  <c r="CO34" i="12"/>
  <c r="F11" i="13" s="1"/>
  <c r="CP34" i="12"/>
  <c r="F12" i="13" s="1"/>
  <c r="CQ34" i="12"/>
  <c r="F13" i="13" s="1"/>
  <c r="CR34" i="12"/>
  <c r="F14" i="13" s="1"/>
  <c r="CS34" i="12"/>
  <c r="F15" i="13" s="1"/>
  <c r="CT34" i="12"/>
  <c r="F16" i="13" s="1"/>
  <c r="CU34" i="12"/>
  <c r="F17" i="13" s="1"/>
  <c r="CV34" i="12"/>
  <c r="F18" i="13" s="1"/>
  <c r="CW34" i="12"/>
  <c r="F19" i="13" s="1"/>
  <c r="CX34" i="12"/>
  <c r="F20" i="13" s="1"/>
  <c r="CY34" i="12"/>
  <c r="F21" i="13" s="1"/>
  <c r="CZ34" i="12"/>
  <c r="F22" i="13" s="1"/>
  <c r="DA34" i="12"/>
  <c r="F23" i="13" s="1"/>
  <c r="DB34" i="12"/>
  <c r="F24" i="13" s="1"/>
  <c r="DC34" i="12"/>
  <c r="F25" i="13" s="1"/>
  <c r="DD34" i="12"/>
  <c r="F26" i="13" s="1"/>
  <c r="DE34" i="12"/>
  <c r="F27" i="13" s="1"/>
  <c r="DF34" i="12"/>
  <c r="F28" i="13" s="1"/>
  <c r="DG34" i="12"/>
  <c r="F29" i="13" s="1"/>
  <c r="DH34" i="12"/>
  <c r="F30" i="13" s="1"/>
  <c r="DI34" i="12"/>
  <c r="F31" i="13" s="1"/>
  <c r="DJ34" i="12"/>
  <c r="F32" i="13" s="1"/>
  <c r="DK34" i="12"/>
  <c r="F33" i="13" s="1"/>
  <c r="DL34" i="12"/>
  <c r="F34" i="13" s="1"/>
  <c r="DM34" i="12"/>
  <c r="F35" i="13" s="1"/>
  <c r="DN34" i="12"/>
  <c r="F36" i="13" s="1"/>
  <c r="DO34" i="12"/>
  <c r="F37" i="13" s="1"/>
  <c r="DP34" i="12"/>
  <c r="F38" i="13" s="1"/>
  <c r="DQ34" i="12"/>
  <c r="F39" i="13" s="1"/>
  <c r="DR34" i="12"/>
  <c r="F40" i="13" s="1"/>
  <c r="DS34" i="12"/>
  <c r="F41" i="13" s="1"/>
  <c r="DT34" i="12"/>
  <c r="F42" i="13" s="1"/>
  <c r="DU34" i="12"/>
  <c r="F43" i="13" s="1"/>
  <c r="DV34" i="12"/>
  <c r="F44" i="13" s="1"/>
  <c r="DW34" i="12"/>
  <c r="F45" i="13" s="1"/>
  <c r="DX34" i="12"/>
  <c r="F46" i="13" s="1"/>
  <c r="DY34" i="12"/>
  <c r="F47" i="13" s="1"/>
  <c r="DZ34" i="12"/>
  <c r="F48" i="13" s="1"/>
  <c r="EA34" i="12"/>
  <c r="F49" i="13" s="1"/>
  <c r="EB34" i="12"/>
  <c r="F50" i="13" s="1"/>
  <c r="EC34" i="12"/>
  <c r="F51" i="13" s="1"/>
  <c r="ED34" i="12"/>
  <c r="F52" i="13" s="1"/>
  <c r="EE34" i="12"/>
  <c r="F53" i="13" s="1"/>
  <c r="CG35" i="12"/>
  <c r="G3" i="13" s="1"/>
  <c r="CH35" i="12"/>
  <c r="G4" i="13" s="1"/>
  <c r="CI35" i="12"/>
  <c r="G5" i="13" s="1"/>
  <c r="CJ35" i="12"/>
  <c r="G6" i="13" s="1"/>
  <c r="CK35" i="12"/>
  <c r="G7" i="13" s="1"/>
  <c r="CL35" i="12"/>
  <c r="G8" i="13" s="1"/>
  <c r="CM35" i="12"/>
  <c r="G9" i="13" s="1"/>
  <c r="CN35" i="12"/>
  <c r="G10" i="13" s="1"/>
  <c r="CO35" i="12"/>
  <c r="G11" i="13" s="1"/>
  <c r="CP35" i="12"/>
  <c r="G12" i="13" s="1"/>
  <c r="CQ35" i="12"/>
  <c r="G13" i="13" s="1"/>
  <c r="CR35" i="12"/>
  <c r="G14" i="13" s="1"/>
  <c r="CS35" i="12"/>
  <c r="G15" i="13" s="1"/>
  <c r="CT35" i="12"/>
  <c r="G16" i="13" s="1"/>
  <c r="CU35" i="12"/>
  <c r="G17" i="13" s="1"/>
  <c r="CV35" i="12"/>
  <c r="G18" i="13" s="1"/>
  <c r="CW35" i="12"/>
  <c r="G19" i="13" s="1"/>
  <c r="CX35" i="12"/>
  <c r="G20" i="13" s="1"/>
  <c r="CY35" i="12"/>
  <c r="G21" i="13" s="1"/>
  <c r="CZ35" i="12"/>
  <c r="G22" i="13" s="1"/>
  <c r="DA35" i="12"/>
  <c r="G23" i="13" s="1"/>
  <c r="DB35" i="12"/>
  <c r="G24" i="13" s="1"/>
  <c r="DC35" i="12"/>
  <c r="G25" i="13" s="1"/>
  <c r="DD35" i="12"/>
  <c r="G26" i="13" s="1"/>
  <c r="DE35" i="12"/>
  <c r="G27" i="13" s="1"/>
  <c r="DF35" i="12"/>
  <c r="G28" i="13" s="1"/>
  <c r="DG35" i="12"/>
  <c r="G29" i="13" s="1"/>
  <c r="DH35" i="12"/>
  <c r="G30" i="13" s="1"/>
  <c r="DI35" i="12"/>
  <c r="G31" i="13" s="1"/>
  <c r="DJ35" i="12"/>
  <c r="G32" i="13" s="1"/>
  <c r="DK35" i="12"/>
  <c r="G33" i="13" s="1"/>
  <c r="DL35" i="12"/>
  <c r="G34" i="13" s="1"/>
  <c r="DM35" i="12"/>
  <c r="G35" i="13" s="1"/>
  <c r="DN35" i="12"/>
  <c r="G36" i="13" s="1"/>
  <c r="DO35" i="12"/>
  <c r="G37" i="13" s="1"/>
  <c r="DP35" i="12"/>
  <c r="G38" i="13" s="1"/>
  <c r="DQ35" i="12"/>
  <c r="G39" i="13" s="1"/>
  <c r="DR35" i="12"/>
  <c r="G40" i="13" s="1"/>
  <c r="DS35" i="12"/>
  <c r="G41" i="13" s="1"/>
  <c r="DT35" i="12"/>
  <c r="G42" i="13" s="1"/>
  <c r="DU35" i="12"/>
  <c r="G43" i="13" s="1"/>
  <c r="DV35" i="12"/>
  <c r="G44" i="13" s="1"/>
  <c r="DW35" i="12"/>
  <c r="G45" i="13" s="1"/>
  <c r="DX35" i="12"/>
  <c r="G46" i="13" s="1"/>
  <c r="DY35" i="12"/>
  <c r="G47" i="13" s="1"/>
  <c r="DZ35" i="12"/>
  <c r="G48" i="13" s="1"/>
  <c r="EA35" i="12"/>
  <c r="G49" i="13" s="1"/>
  <c r="EB35" i="12"/>
  <c r="G50" i="13" s="1"/>
  <c r="EC35" i="12"/>
  <c r="G51" i="13" s="1"/>
  <c r="ED35" i="12"/>
  <c r="G52" i="13" s="1"/>
  <c r="EE35" i="12"/>
  <c r="G53" i="13" s="1"/>
  <c r="CG36" i="12"/>
  <c r="H3" i="13" s="1"/>
  <c r="CH36" i="12"/>
  <c r="H4" i="13" s="1"/>
  <c r="CI36" i="12"/>
  <c r="H5" i="13" s="1"/>
  <c r="CJ36" i="12"/>
  <c r="H6" i="13" s="1"/>
  <c r="CK36" i="12"/>
  <c r="H7" i="13" s="1"/>
  <c r="CL36" i="12"/>
  <c r="H8" i="13" s="1"/>
  <c r="CM36" i="12"/>
  <c r="H9" i="13" s="1"/>
  <c r="CN36" i="12"/>
  <c r="H10" i="13" s="1"/>
  <c r="CO36" i="12"/>
  <c r="H11" i="13" s="1"/>
  <c r="CP36" i="12"/>
  <c r="H12" i="13" s="1"/>
  <c r="CQ36" i="12"/>
  <c r="H13" i="13" s="1"/>
  <c r="CR36" i="12"/>
  <c r="H14" i="13" s="1"/>
  <c r="CS36" i="12"/>
  <c r="H15" i="13" s="1"/>
  <c r="CT36" i="12"/>
  <c r="H16" i="13" s="1"/>
  <c r="CU36" i="12"/>
  <c r="H17" i="13" s="1"/>
  <c r="CV36" i="12"/>
  <c r="H18" i="13" s="1"/>
  <c r="CW36" i="12"/>
  <c r="H19" i="13" s="1"/>
  <c r="CX36" i="12"/>
  <c r="H20" i="13" s="1"/>
  <c r="CY36" i="12"/>
  <c r="H21" i="13" s="1"/>
  <c r="CZ36" i="12"/>
  <c r="H22" i="13" s="1"/>
  <c r="DA36" i="12"/>
  <c r="H23" i="13" s="1"/>
  <c r="DB36" i="12"/>
  <c r="H24" i="13" s="1"/>
  <c r="DC36" i="12"/>
  <c r="H25" i="13" s="1"/>
  <c r="DD36" i="12"/>
  <c r="H26" i="13" s="1"/>
  <c r="DE36" i="12"/>
  <c r="H27" i="13" s="1"/>
  <c r="DF36" i="12"/>
  <c r="H28" i="13" s="1"/>
  <c r="DG36" i="12"/>
  <c r="H29" i="13" s="1"/>
  <c r="DH36" i="12"/>
  <c r="H30" i="13" s="1"/>
  <c r="DI36" i="12"/>
  <c r="H31" i="13" s="1"/>
  <c r="DJ36" i="12"/>
  <c r="H32" i="13" s="1"/>
  <c r="DK36" i="12"/>
  <c r="H33" i="13" s="1"/>
  <c r="DL36" i="12"/>
  <c r="H34" i="13" s="1"/>
  <c r="DM36" i="12"/>
  <c r="H35" i="13" s="1"/>
  <c r="DN36" i="12"/>
  <c r="H36" i="13" s="1"/>
  <c r="DO36" i="12"/>
  <c r="H37" i="13" s="1"/>
  <c r="DP36" i="12"/>
  <c r="H38" i="13" s="1"/>
  <c r="DQ36" i="12"/>
  <c r="H39" i="13" s="1"/>
  <c r="DR36" i="12"/>
  <c r="H40" i="13" s="1"/>
  <c r="DS36" i="12"/>
  <c r="H41" i="13" s="1"/>
  <c r="DT36" i="12"/>
  <c r="H42" i="13" s="1"/>
  <c r="DU36" i="12"/>
  <c r="H43" i="13" s="1"/>
  <c r="DV36" i="12"/>
  <c r="H44" i="13" s="1"/>
  <c r="DW36" i="12"/>
  <c r="H45" i="13" s="1"/>
  <c r="DX36" i="12"/>
  <c r="H46" i="13" s="1"/>
  <c r="DY36" i="12"/>
  <c r="H47" i="13" s="1"/>
  <c r="DZ36" i="12"/>
  <c r="H48" i="13" s="1"/>
  <c r="EA36" i="12"/>
  <c r="H49" i="13" s="1"/>
  <c r="EB36" i="12"/>
  <c r="H50" i="13" s="1"/>
  <c r="EC36" i="12"/>
  <c r="H51" i="13" s="1"/>
  <c r="ED36" i="12"/>
  <c r="H52" i="13" s="1"/>
  <c r="EE36" i="12"/>
  <c r="H53" i="13" s="1"/>
  <c r="CG37" i="12"/>
  <c r="I3" i="13" s="1"/>
  <c r="CH37" i="12"/>
  <c r="I4" i="13" s="1"/>
  <c r="CI37" i="12"/>
  <c r="I5" i="13" s="1"/>
  <c r="CJ37" i="12"/>
  <c r="I6" i="13" s="1"/>
  <c r="CK37" i="12"/>
  <c r="I7" i="13" s="1"/>
  <c r="CL37" i="12"/>
  <c r="I8" i="13" s="1"/>
  <c r="CM37" i="12"/>
  <c r="I9" i="13" s="1"/>
  <c r="CN37" i="12"/>
  <c r="I10" i="13" s="1"/>
  <c r="CO37" i="12"/>
  <c r="I11" i="13" s="1"/>
  <c r="CP37" i="12"/>
  <c r="I12" i="13" s="1"/>
  <c r="CQ37" i="12"/>
  <c r="I13" i="13" s="1"/>
  <c r="CR37" i="12"/>
  <c r="I14" i="13" s="1"/>
  <c r="CS37" i="12"/>
  <c r="I15" i="13" s="1"/>
  <c r="CT37" i="12"/>
  <c r="I16" i="13" s="1"/>
  <c r="CU37" i="12"/>
  <c r="I17" i="13" s="1"/>
  <c r="CV37" i="12"/>
  <c r="I18" i="13" s="1"/>
  <c r="CW37" i="12"/>
  <c r="I19" i="13" s="1"/>
  <c r="CX37" i="12"/>
  <c r="I20" i="13" s="1"/>
  <c r="CY37" i="12"/>
  <c r="I21" i="13" s="1"/>
  <c r="CZ37" i="12"/>
  <c r="I22" i="13" s="1"/>
  <c r="DA37" i="12"/>
  <c r="I23" i="13" s="1"/>
  <c r="DB37" i="12"/>
  <c r="I24" i="13" s="1"/>
  <c r="DC37" i="12"/>
  <c r="I25" i="13" s="1"/>
  <c r="DD37" i="12"/>
  <c r="I26" i="13" s="1"/>
  <c r="DE37" i="12"/>
  <c r="I27" i="13" s="1"/>
  <c r="DF37" i="12"/>
  <c r="I28" i="13" s="1"/>
  <c r="DG37" i="12"/>
  <c r="I29" i="13" s="1"/>
  <c r="DH37" i="12"/>
  <c r="I30" i="13" s="1"/>
  <c r="DI37" i="12"/>
  <c r="I31" i="13" s="1"/>
  <c r="DJ37" i="12"/>
  <c r="I32" i="13" s="1"/>
  <c r="DK37" i="12"/>
  <c r="I33" i="13" s="1"/>
  <c r="DL37" i="12"/>
  <c r="I34" i="13" s="1"/>
  <c r="DM37" i="12"/>
  <c r="I35" i="13" s="1"/>
  <c r="DN37" i="12"/>
  <c r="I36" i="13" s="1"/>
  <c r="DO37" i="12"/>
  <c r="I37" i="13" s="1"/>
  <c r="DP37" i="12"/>
  <c r="I38" i="13" s="1"/>
  <c r="DQ37" i="12"/>
  <c r="I39" i="13" s="1"/>
  <c r="DR37" i="12"/>
  <c r="I40" i="13" s="1"/>
  <c r="DS37" i="12"/>
  <c r="I41" i="13" s="1"/>
  <c r="DT37" i="12"/>
  <c r="I42" i="13" s="1"/>
  <c r="DU37" i="12"/>
  <c r="I43" i="13" s="1"/>
  <c r="DV37" i="12"/>
  <c r="I44" i="13" s="1"/>
  <c r="DW37" i="12"/>
  <c r="I45" i="13" s="1"/>
  <c r="DX37" i="12"/>
  <c r="I46" i="13" s="1"/>
  <c r="DY37" i="12"/>
  <c r="I47" i="13" s="1"/>
  <c r="DZ37" i="12"/>
  <c r="I48" i="13" s="1"/>
  <c r="EA37" i="12"/>
  <c r="I49" i="13" s="1"/>
  <c r="EB37" i="12"/>
  <c r="I50" i="13" s="1"/>
  <c r="EC37" i="12"/>
  <c r="I51" i="13" s="1"/>
  <c r="ED37" i="12"/>
  <c r="EE37" i="12"/>
  <c r="I53" i="13" s="1"/>
  <c r="CF31" i="12"/>
  <c r="C2" i="13" s="1"/>
  <c r="CF32" i="12"/>
  <c r="D2" i="13" s="1"/>
  <c r="CF33" i="12"/>
  <c r="E2" i="13" s="1"/>
  <c r="CF34" i="12"/>
  <c r="F2" i="13" s="1"/>
  <c r="CF35" i="12"/>
  <c r="G2" i="13" s="1"/>
  <c r="CF36" i="12"/>
  <c r="H2" i="13" s="1"/>
  <c r="CF37" i="12"/>
  <c r="I2" i="13" s="1"/>
  <c r="CF30" i="12"/>
  <c r="B2" i="13" s="1"/>
  <c r="EG28" i="12" l="1"/>
  <c r="EI28" i="12" s="1"/>
  <c r="CB28" i="12"/>
  <c r="CD28" i="12"/>
  <c r="CB27" i="12"/>
  <c r="CD27" i="12"/>
  <c r="EG26" i="12"/>
  <c r="EI26" i="12" s="1"/>
  <c r="EI24" i="12"/>
  <c r="EG24" i="12"/>
  <c r="CB24" i="12"/>
  <c r="EG23" i="12"/>
  <c r="EI23" i="12" s="1"/>
  <c r="CB23" i="12"/>
  <c r="EG22" i="12"/>
  <c r="EI22" i="12" s="1"/>
  <c r="CB22" i="12"/>
  <c r="EI21" i="12"/>
  <c r="CD21" i="12"/>
  <c r="CB21" i="12"/>
  <c r="EG20" i="12"/>
  <c r="EI20" i="12" s="1"/>
  <c r="CB20" i="12"/>
  <c r="EG19" i="12"/>
  <c r="CB19" i="12"/>
  <c r="EI19" i="12" s="1"/>
  <c r="EI18" i="12"/>
  <c r="CB18" i="12"/>
  <c r="CD18" i="12" s="1"/>
  <c r="EG17" i="12"/>
  <c r="EI17" i="12" s="1"/>
  <c r="CB17" i="12"/>
  <c r="EG16" i="12"/>
  <c r="EI16" i="12" s="1"/>
  <c r="CB16" i="12"/>
  <c r="CB15" i="12"/>
  <c r="EI15" i="12" s="1"/>
  <c r="EI14" i="12"/>
  <c r="EG14" i="12"/>
  <c r="CB14" i="12"/>
  <c r="EG13" i="12"/>
  <c r="EI13" i="12" s="1"/>
  <c r="CB13" i="12"/>
  <c r="EG12" i="12"/>
  <c r="EI12" i="12" s="1"/>
  <c r="CB12" i="12"/>
  <c r="EG11" i="12"/>
  <c r="CB11" i="12"/>
  <c r="EI11" i="12" s="1"/>
  <c r="EG10" i="12"/>
  <c r="CB10" i="12"/>
  <c r="EI10" i="12" s="1"/>
  <c r="EI9" i="12"/>
  <c r="EG9" i="12"/>
  <c r="CB9" i="12"/>
  <c r="EG8" i="12"/>
  <c r="EI8" i="12" s="1"/>
  <c r="CB8" i="12"/>
  <c r="EG7" i="12"/>
  <c r="EI7" i="12" s="1"/>
  <c r="CD7" i="12"/>
  <c r="CB7" i="12"/>
  <c r="CD17" i="12" l="1"/>
  <c r="CD8" i="12"/>
  <c r="CD14" i="12"/>
  <c r="CD20" i="12"/>
  <c r="CD22" i="12"/>
  <c r="CD11" i="12"/>
  <c r="CD23" i="12"/>
  <c r="CD12" i="12"/>
  <c r="CD15" i="12"/>
  <c r="CD16" i="12"/>
  <c r="CD19" i="12"/>
  <c r="CD10" i="12" l="1"/>
  <c r="CD13" i="12"/>
  <c r="CD24" i="12"/>
  <c r="G29" i="12"/>
  <c r="CD9" i="12"/>
</calcChain>
</file>

<file path=xl/sharedStrings.xml><?xml version="1.0" encoding="utf-8"?>
<sst xmlns="http://schemas.openxmlformats.org/spreadsheetml/2006/main" count="386" uniqueCount="94">
  <si>
    <t>163BMS0555</t>
  </si>
  <si>
    <t>163BMS0550</t>
  </si>
  <si>
    <t>163BMS0532</t>
  </si>
  <si>
    <t>163BMS0530</t>
  </si>
  <si>
    <t>163BMS0512</t>
  </si>
  <si>
    <t>163BMS0510</t>
  </si>
  <si>
    <t>163BMS0492</t>
  </si>
  <si>
    <t>163BMS0490</t>
  </si>
  <si>
    <t>163BMS0472</t>
  </si>
  <si>
    <t>163BMS0470</t>
  </si>
  <si>
    <t>163BMS0452</t>
  </si>
  <si>
    <t>163BMS0450</t>
  </si>
  <si>
    <t>163BMS0440</t>
  </si>
  <si>
    <t>163BMS0430</t>
  </si>
  <si>
    <t>163BMS0425</t>
  </si>
  <si>
    <t>163BMS0420</t>
  </si>
  <si>
    <t>163BMS0410</t>
  </si>
  <si>
    <t>163BMS0398</t>
  </si>
  <si>
    <t>163BMS0396</t>
  </si>
  <si>
    <t>163BMS0392</t>
  </si>
  <si>
    <t>163BMS0390</t>
  </si>
  <si>
    <t>163BMS0380</t>
  </si>
  <si>
    <t>163BMS0370</t>
  </si>
  <si>
    <t>163BMS0360</t>
  </si>
  <si>
    <t>163BMS0334</t>
  </si>
  <si>
    <t>163BMS0330</t>
  </si>
  <si>
    <t>163BMS0329</t>
  </si>
  <si>
    <t>163BMS0328</t>
  </si>
  <si>
    <t>163BMS0327</t>
  </si>
  <si>
    <t>163BMS0326</t>
  </si>
  <si>
    <t>163BMS0325</t>
  </si>
  <si>
    <t>163BMS0324</t>
  </si>
  <si>
    <t>163BMS0322</t>
  </si>
  <si>
    <t>163BMS0321</t>
  </si>
  <si>
    <t>163BMS0320</t>
  </si>
  <si>
    <t>163BMS0310</t>
  </si>
  <si>
    <t>163BMS0300</t>
  </si>
  <si>
    <t>163BMS0290</t>
  </si>
  <si>
    <t>163BMS0270</t>
  </si>
  <si>
    <t>163BMS0252</t>
  </si>
  <si>
    <t>163BMS0250</t>
  </si>
  <si>
    <t>163BMS0230</t>
  </si>
  <si>
    <t>163BMS0222</t>
  </si>
  <si>
    <t>163BMS0214</t>
  </si>
  <si>
    <t>163BMS0213</t>
  </si>
  <si>
    <t>163BMS0212</t>
  </si>
  <si>
    <t>163BMS0210</t>
  </si>
  <si>
    <t>163BMS0195</t>
  </si>
  <si>
    <t>163BMS0190</t>
  </si>
  <si>
    <t>163BMS0170</t>
  </si>
  <si>
    <t>163BMS0160</t>
  </si>
  <si>
    <t>163BMS0150</t>
  </si>
  <si>
    <t>PNV</t>
  </si>
  <si>
    <t>Total</t>
  </si>
  <si>
    <t>m²</t>
  </si>
  <si>
    <t xml:space="preserve">PINTURA DE LIGAÇÃO </t>
  </si>
  <si>
    <t>-</t>
  </si>
  <si>
    <t>m³</t>
  </si>
  <si>
    <t>CONCRETO BETUMINOSO USINADO A QUENTE - CAPA DE ROLAMENTO (restauração)</t>
  </si>
  <si>
    <t>5 S 02 540 01</t>
  </si>
  <si>
    <t>Acostamentos</t>
  </si>
  <si>
    <t>Recapeamento</t>
  </si>
  <si>
    <t>REPARO PROFUNDO (REMENDO)</t>
  </si>
  <si>
    <t>3 S 08 101 02</t>
  </si>
  <si>
    <t>RECOMPOSIÇÃO DO PAVIMENTO COM REPAROS LOCALIZADOS SUPERFICIAIS - PISTAS</t>
  </si>
  <si>
    <t>Reparos Profundos (Deflexões altas)</t>
  </si>
  <si>
    <t xml:space="preserve">FRESAGEM DESCONTINUA </t>
  </si>
  <si>
    <t>5 S 02 990 12</t>
  </si>
  <si>
    <t>Fresagem e recomposição 3 cm (Correção da Irregularidade + trincamento))</t>
  </si>
  <si>
    <t>Diferença</t>
  </si>
  <si>
    <t>Total POR SH</t>
  </si>
  <si>
    <t>Preço</t>
  </si>
  <si>
    <t>Custo Unitário</t>
  </si>
  <si>
    <t>Quantidade</t>
  </si>
  <si>
    <t>Unidade</t>
  </si>
  <si>
    <t>Descrição</t>
  </si>
  <si>
    <t>Item SICRO</t>
  </si>
  <si>
    <t>Planilha de Quantidades e Preços</t>
  </si>
  <si>
    <t>Restauração</t>
  </si>
  <si>
    <t>SH</t>
  </si>
  <si>
    <t>imprimação</t>
  </si>
  <si>
    <t>5 S 02 300 00</t>
  </si>
  <si>
    <t>Reciclagem c/ brita e incorp. de rev. Asfáltico</t>
  </si>
  <si>
    <t xml:space="preserve"> 5 S 02 993 07</t>
  </si>
  <si>
    <t>Micro-revestimento a frio - Microflex 1,5 cm BC</t>
  </si>
  <si>
    <t>5 S 02 511 52</t>
  </si>
  <si>
    <t>2.1.1.1</t>
  </si>
  <si>
    <t>2.1.1.2</t>
  </si>
  <si>
    <t>2.1.1.3</t>
  </si>
  <si>
    <t>2.1.1.7</t>
  </si>
  <si>
    <t>2.1.1.8</t>
  </si>
  <si>
    <t>2.1.1.4</t>
  </si>
  <si>
    <t>2.1.1.5</t>
  </si>
  <si>
    <t>2.1.1.6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</si>
</sst>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."/>
    <numFmt numFmtId="165" formatCode="\$#,##0\ ;\(\$#,##0\)"/>
    <numFmt numFmtId="166" formatCode="_(&quot;Cr$&quot;* #,##0.00_);_(&quot;Cr$&quot;* \(#,##0.00\);_(&quot;Cr$&quot;* &quot;-&quot;??_);_(@_)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indexed="24"/>
      <name val="Arial"/>
      <family val="2"/>
    </font>
    <font>
      <b/>
      <sz val="12"/>
      <color indexed="24"/>
      <name val="Arial"/>
      <family val="2"/>
    </font>
    <font>
      <sz val="10"/>
      <color indexed="24"/>
      <name val="Arial"/>
      <family val="2"/>
    </font>
    <font>
      <sz val="1"/>
      <color indexed="16"/>
      <name val="Courier"/>
      <family val="3"/>
    </font>
    <font>
      <u/>
      <sz val="9"/>
      <color indexed="12"/>
      <name val="Comic Sans MS"/>
      <family val="4"/>
    </font>
    <font>
      <sz val="10"/>
      <name val="Courier"/>
      <family val="3"/>
    </font>
    <font>
      <sz val="12"/>
      <color indexed="24"/>
      <name val="Arial"/>
      <family val="2"/>
    </font>
    <font>
      <sz val="10"/>
      <name val="MS Sans Serif"/>
      <family val="2"/>
    </font>
    <font>
      <b/>
      <sz val="8"/>
      <color indexed="10"/>
      <name val="Arial"/>
      <family val="2"/>
    </font>
    <font>
      <sz val="1"/>
      <color indexed="18"/>
      <name val="Courier"/>
      <family val="3"/>
    </font>
    <font>
      <b/>
      <sz val="1"/>
      <color indexed="16"/>
      <name val="Courier"/>
      <family val="3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3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7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3" fontId="9" fillId="0" borderId="0" applyFont="0" applyFill="0" applyBorder="0" applyAlignment="0" applyProtection="0"/>
    <xf numFmtId="164" fontId="10" fillId="0" borderId="0">
      <protection locked="0"/>
    </xf>
    <xf numFmtId="164" fontId="10" fillId="0" borderId="0"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  <xf numFmtId="165" fontId="13" fillId="0" borderId="0" applyFont="0" applyFill="0" applyBorder="0" applyAlignment="0" applyProtection="0"/>
    <xf numFmtId="166" fontId="6" fillId="0" borderId="0" applyFont="0" applyFill="0" applyBorder="0" applyAlignment="0" applyProtection="0"/>
    <xf numFmtId="0" fontId="4" fillId="0" borderId="0"/>
    <xf numFmtId="0" fontId="14" fillId="0" borderId="0"/>
    <xf numFmtId="164" fontId="10" fillId="0" borderId="0">
      <protection locked="0"/>
    </xf>
    <xf numFmtId="164" fontId="10" fillId="0" borderId="0">
      <protection locked="0"/>
    </xf>
    <xf numFmtId="4" fontId="15" fillId="2" borderId="4" applyBorder="0" applyProtection="0"/>
    <xf numFmtId="164" fontId="16" fillId="0" borderId="0">
      <protection locked="0"/>
    </xf>
    <xf numFmtId="43" fontId="4" fillId="0" borderId="0" applyFont="0" applyFill="0" applyBorder="0" applyAlignment="0" applyProtection="0"/>
    <xf numFmtId="164" fontId="17" fillId="0" borderId="0">
      <protection locked="0"/>
    </xf>
    <xf numFmtId="164" fontId="17" fillId="0" borderId="0">
      <protection locked="0"/>
    </xf>
    <xf numFmtId="3" fontId="1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57">
    <xf numFmtId="0" fontId="0" fillId="0" borderId="0" xfId="0"/>
    <xf numFmtId="43" fontId="0" fillId="0" borderId="9" xfId="0" applyNumberFormat="1" applyFill="1" applyBorder="1"/>
    <xf numFmtId="0" fontId="20" fillId="0" borderId="0" xfId="0" applyFont="1"/>
    <xf numFmtId="0" fontId="20" fillId="3" borderId="0" xfId="0" applyFont="1" applyFill="1"/>
    <xf numFmtId="0" fontId="1" fillId="0" borderId="0" xfId="24"/>
    <xf numFmtId="0" fontId="1" fillId="0" borderId="0" xfId="24" applyFill="1"/>
    <xf numFmtId="0" fontId="1" fillId="0" borderId="0" xfId="24" applyAlignment="1">
      <alignment horizontal="center"/>
    </xf>
    <xf numFmtId="43" fontId="1" fillId="0" borderId="0" xfId="24" applyNumberFormat="1" applyAlignment="1">
      <alignment horizontal="center"/>
    </xf>
    <xf numFmtId="0" fontId="1" fillId="0" borderId="0" xfId="24" applyFill="1" applyAlignment="1">
      <alignment horizontal="center"/>
    </xf>
    <xf numFmtId="0" fontId="5" fillId="0" borderId="18" xfId="24" applyFont="1" applyFill="1" applyBorder="1" applyAlignment="1">
      <alignment horizontal="center"/>
    </xf>
    <xf numFmtId="0" fontId="5" fillId="0" borderId="0" xfId="24" applyFont="1" applyFill="1" applyAlignment="1">
      <alignment horizontal="center"/>
    </xf>
    <xf numFmtId="0" fontId="19" fillId="0" borderId="0" xfId="24" applyFont="1"/>
    <xf numFmtId="0" fontId="19" fillId="0" borderId="8" xfId="24" applyFont="1" applyBorder="1" applyAlignment="1">
      <alignment horizontal="centerContinuous"/>
    </xf>
    <xf numFmtId="0" fontId="19" fillId="0" borderId="7" xfId="24" applyFont="1" applyBorder="1" applyAlignment="1">
      <alignment horizontal="centerContinuous"/>
    </xf>
    <xf numFmtId="0" fontId="19" fillId="0" borderId="6" xfId="24" applyFont="1" applyBorder="1" applyAlignment="1">
      <alignment horizontal="centerContinuous"/>
    </xf>
    <xf numFmtId="0" fontId="19" fillId="0" borderId="0" xfId="24" applyFont="1" applyFill="1"/>
    <xf numFmtId="0" fontId="5" fillId="0" borderId="17" xfId="24" applyFont="1" applyFill="1" applyBorder="1" applyAlignment="1">
      <alignment horizontal="center"/>
    </xf>
    <xf numFmtId="0" fontId="5" fillId="0" borderId="3" xfId="24" applyFont="1" applyBorder="1" applyAlignment="1">
      <alignment horizontal="center"/>
    </xf>
    <xf numFmtId="0" fontId="5" fillId="0" borderId="2" xfId="24" applyFont="1" applyBorder="1" applyAlignment="1">
      <alignment horizontal="center"/>
    </xf>
    <xf numFmtId="0" fontId="5" fillId="0" borderId="1" xfId="24" applyFont="1" applyBorder="1" applyAlignment="1">
      <alignment horizontal="center"/>
    </xf>
    <xf numFmtId="0" fontId="1" fillId="0" borderId="16" xfId="24" applyFill="1" applyBorder="1"/>
    <xf numFmtId="0" fontId="5" fillId="0" borderId="0" xfId="24" applyFont="1"/>
    <xf numFmtId="0" fontId="5" fillId="0" borderId="0" xfId="24" applyFont="1" applyFill="1"/>
    <xf numFmtId="0" fontId="1" fillId="0" borderId="15" xfId="24" applyBorder="1" applyAlignment="1">
      <alignment horizontal="right"/>
    </xf>
    <xf numFmtId="0" fontId="1" fillId="0" borderId="14" xfId="24" applyBorder="1"/>
    <xf numFmtId="43" fontId="1" fillId="0" borderId="14" xfId="25" applyNumberFormat="1" applyFont="1" applyBorder="1"/>
    <xf numFmtId="43" fontId="1" fillId="0" borderId="14" xfId="24" applyNumberFormat="1" applyBorder="1"/>
    <xf numFmtId="43" fontId="1" fillId="0" borderId="13" xfId="24" applyNumberFormat="1" applyBorder="1"/>
    <xf numFmtId="0" fontId="1" fillId="0" borderId="9" xfId="24" applyFill="1" applyBorder="1"/>
    <xf numFmtId="0" fontId="5" fillId="0" borderId="12" xfId="24" applyFont="1" applyBorder="1" applyAlignment="1">
      <alignment horizontal="left"/>
    </xf>
    <xf numFmtId="0" fontId="18" fillId="0" borderId="11" xfId="24" applyFont="1" applyBorder="1"/>
    <xf numFmtId="0" fontId="5" fillId="0" borderId="11" xfId="24" applyFont="1" applyBorder="1"/>
    <xf numFmtId="43" fontId="5" fillId="0" borderId="11" xfId="25" applyNumberFormat="1" applyFont="1" applyFill="1" applyBorder="1"/>
    <xf numFmtId="43" fontId="1" fillId="0" borderId="11" xfId="25" applyFont="1" applyBorder="1"/>
    <xf numFmtId="43" fontId="1" fillId="0" borderId="10" xfId="24" applyNumberFormat="1" applyBorder="1"/>
    <xf numFmtId="43" fontId="1" fillId="0" borderId="9" xfId="24" applyNumberFormat="1" applyFill="1" applyBorder="1"/>
    <xf numFmtId="43" fontId="5" fillId="0" borderId="0" xfId="24" applyNumberFormat="1" applyFont="1" applyFill="1"/>
    <xf numFmtId="43" fontId="5" fillId="0" borderId="0" xfId="24" applyNumberFormat="1" applyFont="1"/>
    <xf numFmtId="0" fontId="1" fillId="0" borderId="12" xfId="24" applyBorder="1" applyAlignment="1">
      <alignment horizontal="right"/>
    </xf>
    <xf numFmtId="0" fontId="1" fillId="0" borderId="11" xfId="24" applyBorder="1"/>
    <xf numFmtId="43" fontId="1" fillId="0" borderId="11" xfId="25" applyNumberFormat="1" applyFont="1" applyFill="1" applyBorder="1"/>
    <xf numFmtId="43" fontId="1" fillId="0" borderId="0" xfId="24" applyNumberFormat="1" applyFill="1"/>
    <xf numFmtId="43" fontId="1" fillId="0" borderId="0" xfId="24" applyNumberFormat="1"/>
    <xf numFmtId="43" fontId="1" fillId="0" borderId="11" xfId="24" applyNumberFormat="1" applyFill="1" applyBorder="1"/>
    <xf numFmtId="0" fontId="1" fillId="0" borderId="0" xfId="24" applyBorder="1"/>
    <xf numFmtId="43" fontId="1" fillId="0" borderId="0" xfId="24" applyNumberFormat="1" applyFill="1" applyBorder="1"/>
    <xf numFmtId="0" fontId="1" fillId="0" borderId="8" xfId="24" applyBorder="1"/>
    <xf numFmtId="0" fontId="1" fillId="0" borderId="7" xfId="24" applyBorder="1"/>
    <xf numFmtId="0" fontId="5" fillId="0" borderId="7" xfId="24" applyFont="1" applyBorder="1"/>
    <xf numFmtId="43" fontId="5" fillId="0" borderId="6" xfId="24" applyNumberFormat="1" applyFont="1" applyBorder="1"/>
    <xf numFmtId="0" fontId="1" fillId="0" borderId="5" xfId="24" applyFill="1" applyBorder="1"/>
    <xf numFmtId="0" fontId="4" fillId="4" borderId="0" xfId="10" applyFill="1"/>
    <xf numFmtId="0" fontId="4" fillId="0" borderId="0" xfId="10"/>
    <xf numFmtId="0" fontId="22" fillId="0" borderId="0" xfId="0" applyFont="1"/>
    <xf numFmtId="0" fontId="21" fillId="0" borderId="0" xfId="0" applyFont="1"/>
    <xf numFmtId="0" fontId="20" fillId="5" borderId="0" xfId="0" applyFont="1" applyFill="1"/>
    <xf numFmtId="0" fontId="20" fillId="6" borderId="0" xfId="0" applyFont="1" applyFill="1"/>
  </cellXfs>
  <cellStyles count="27">
    <cellStyle name="Cabeçalho 1" xfId="1"/>
    <cellStyle name="Cabeçalho 2" xfId="2"/>
    <cellStyle name="Comma0" xfId="3"/>
    <cellStyle name="Data" xfId="4"/>
    <cellStyle name="Fixo" xfId="5"/>
    <cellStyle name="Hyperlink 2" xfId="6"/>
    <cellStyle name="Indefinido" xfId="7"/>
    <cellStyle name="Moeda0" xfId="8"/>
    <cellStyle name="mpenho" xfId="9"/>
    <cellStyle name="mpenho 2" xfId="26"/>
    <cellStyle name="Normal" xfId="0" builtinId="0"/>
    <cellStyle name="Normal 2" xfId="10"/>
    <cellStyle name="Normal 2 2" xfId="11"/>
    <cellStyle name="Normal 2 3" xfId="20"/>
    <cellStyle name="Normal 2 4" xfId="22"/>
    <cellStyle name="Normal 2 5" xfId="24"/>
    <cellStyle name="Percentual" xfId="12"/>
    <cellStyle name="Ponto" xfId="13"/>
    <cellStyle name="Ricardo" xfId="14"/>
    <cellStyle name="Separador de m" xfId="15"/>
    <cellStyle name="Separador de milhares 2" xfId="16"/>
    <cellStyle name="Separador de milhares 2 2" xfId="21"/>
    <cellStyle name="Separador de milhares 2 3" xfId="23"/>
    <cellStyle name="Separador de milhares 2 4" xfId="25"/>
    <cellStyle name="Titulo1" xfId="17"/>
    <cellStyle name="Titulo2" xfId="18"/>
    <cellStyle name="Vírgula0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a%20e%20Paulo/Projetos/Vetec/BA-093/Pavimenta&#231;&#227;o%20-%20REDE/Quantidad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ados\Meus%20documentos\EGESA\Br-482mg\Volume2\CANAA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Documents%20and%20Settings\C%20arlos%20%20Machado\My%20Documents\Disco%201\BR-262-MS(3)\Anexos%20PGQ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ados\Meus%20Documentos\FV-DNER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ados\0798\TECNICO\TEACOMP\LOTE06\P09\P10\RELAT6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avimento%20Existente%20-%20Restaura&#231;&#227;o%20BR163MS%20REV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7\c\Rede%20Ruppel\Vetec\DER-SP_Junho_07\Orc\Composi&#231;&#245;es\SERVICOS_AUXILIAR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ados\Projetos%20em%20andamento\DNIT%20Construtoras\RS%20CREMA%202a%20Etapa%20-%2010%20lotes\IRI\Dados%20de%20Campo\Enviados%20Ver.2\XLT\XLT\BaCkup%20PC\Modelos\QI%20Laser\XLT\Modelo%20ARTESP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ados\APR\PNV\Diversos\PNV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Sandra\Meus%20documentos\Sandra\FDTE%20PPP%20MG%20BNDES\An&#225;lise%20Composi&#231;&#245;es%20Custos%20-%20SICRO\Composi&#231;&#227;o%20Custos%20FINAL_BR-040_BR-116-381\VETEC%20-%20Composi&#231;&#245;es-R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O 1"/>
      <sheetName val="TRABALHOS INICIAIS"/>
      <sheetName val="Quantidade"/>
    </sheetNames>
    <definedNames>
      <definedName name="AA" refersTo="#REF!"/>
      <definedName name="bz" refersTo="#REF!"/>
      <definedName name="Extenso" refersTo="#REF!"/>
      <definedName name="módulo1.Extenso" refersTo="#REF!"/>
      <definedName name="Ponte" refersTo="#REF!"/>
      <definedName name="QQ_2" refersTo="#REF!"/>
      <definedName name="RESUMO" refersTo="#REF!"/>
      <definedName name="WEWRWR" refersTo="#REF!"/>
      <definedName name="XXX" refersTo="#REF!"/>
      <definedName name="XXXXX" refersTo="#REF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</sheetNames>
    <definedNames>
      <definedName name="PassaExtenso"/>
    </definedNames>
    <sheetDataSet>
      <sheetData sheetId="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_ORIGINAL"/>
      <sheetName val="RESUMO_AUT1"/>
    </sheetNames>
    <sheetDataSet>
      <sheetData sheetId="0" refreshError="1"/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imativa"/>
      <sheetName val="RELATÓRIO"/>
      <sheetName val="Matriz Resumo"/>
      <sheetName val="Matriz Decisão"/>
      <sheetName val="Matriz Solução"/>
      <sheetName val="Acostamento"/>
      <sheetName val="Restauração (1)"/>
      <sheetName val="Restauração (2)"/>
      <sheetName val="Restauração (3)"/>
      <sheetName val="Restauração (4)"/>
      <sheetName val="Restauração (5)"/>
      <sheetName val="Restauração (6)"/>
      <sheetName val="Restauração (7)"/>
      <sheetName val="Restauração (8)"/>
      <sheetName val="Restauração (9)"/>
      <sheetName val="Restauração (10)"/>
      <sheetName val="Restauração (11)"/>
      <sheetName val="Restauração (12)"/>
      <sheetName val="Restauração (13)"/>
      <sheetName val="Restauração (14)"/>
      <sheetName val="Restauração (15)"/>
      <sheetName val="Restauração (16)"/>
      <sheetName val="Restauração (17)"/>
      <sheetName val="Restauração (18)"/>
      <sheetName val="Restauração (19)"/>
      <sheetName val="Restauração (20)"/>
      <sheetName val="Restauração (21)"/>
      <sheetName val="Restauração (22)"/>
      <sheetName val="Restauração (23)"/>
      <sheetName val="Restauração (24)"/>
      <sheetName val="Restauração (25)"/>
      <sheetName val="Restauração (26)"/>
      <sheetName val="Restauração (27)"/>
      <sheetName val="Restauração (28)"/>
      <sheetName val="Restauração (29)"/>
      <sheetName val="Restauração (30)"/>
      <sheetName val="Restauração (31)"/>
      <sheetName val="Restauração (32)"/>
      <sheetName val="Restauração (33)"/>
      <sheetName val="Restauração (34)"/>
      <sheetName val="Restauração (35)"/>
      <sheetName val="Restauração (36)"/>
      <sheetName val="Restauração (37)"/>
      <sheetName val="Restauração (38)"/>
      <sheetName val="Restauração (39)"/>
      <sheetName val="Restauração (40)"/>
      <sheetName val="Restauração (41)"/>
      <sheetName val="Restauração (42)"/>
      <sheetName val="Restauração (43)"/>
      <sheetName val="Restauração (44)"/>
      <sheetName val="Restauração (45)"/>
      <sheetName val="Restauração (46)"/>
      <sheetName val="Restauração (47)"/>
      <sheetName val="Restauração (48)"/>
      <sheetName val="Restauração (49)"/>
      <sheetName val="Restauração (50)"/>
      <sheetName val="Restauração (51)"/>
      <sheetName val="Restauração (52)"/>
      <sheetName val="Restauração (53)"/>
      <sheetName val="Restauração (54)"/>
      <sheetName val="Restauração (55)"/>
      <sheetName val="Restauração (56)"/>
      <sheetName val="Restauração (57)"/>
      <sheetName val="Restauração (58)"/>
      <sheetName val="Restauração (59)"/>
      <sheetName val="Restauração (60)"/>
      <sheetName val="Restauração (61)"/>
      <sheetName val="Restauração (62)"/>
      <sheetName val="Restauração (63)"/>
      <sheetName val="Restauração (64)"/>
      <sheetName val="Restauração (65)"/>
      <sheetName val="Restauração (66)"/>
      <sheetName val="Restauração (67)"/>
      <sheetName val="Restauração (68)"/>
      <sheetName val="Restauração (69)"/>
      <sheetName val="Restauração (70)"/>
    </sheetNames>
    <sheetDataSet>
      <sheetData sheetId="0" refreshError="1"/>
      <sheetData sheetId="1" refreshError="1"/>
      <sheetData sheetId="2" refreshError="1"/>
      <sheetData sheetId="3">
        <row r="4">
          <cell r="E4" t="str">
            <v>IRI 1</v>
          </cell>
          <cell r="F4" t="str">
            <v>IRI 1</v>
          </cell>
          <cell r="G4" t="str">
            <v>IRI 1</v>
          </cell>
          <cell r="H4" t="str">
            <v>IRI 1</v>
          </cell>
          <cell r="I4" t="str">
            <v>IRI 2</v>
          </cell>
          <cell r="J4" t="str">
            <v>IRI 2</v>
          </cell>
          <cell r="K4" t="str">
            <v>IRI 2</v>
          </cell>
          <cell r="L4" t="str">
            <v>IRI 2</v>
          </cell>
          <cell r="M4" t="str">
            <v>IRI 3</v>
          </cell>
          <cell r="N4" t="str">
            <v>IRI 3</v>
          </cell>
          <cell r="O4" t="str">
            <v>IRI 3</v>
          </cell>
          <cell r="P4" t="str">
            <v>IRI 3</v>
          </cell>
          <cell r="Q4" t="str">
            <v>IRI 4</v>
          </cell>
          <cell r="R4" t="str">
            <v>IRI 4</v>
          </cell>
          <cell r="S4" t="str">
            <v>IRI 4</v>
          </cell>
          <cell r="T4" t="str">
            <v>IRI 4</v>
          </cell>
        </row>
        <row r="5">
          <cell r="E5" t="str">
            <v>Dc&lt;=Dadm</v>
          </cell>
          <cell r="F5" t="str">
            <v>Dc&lt;=Dadm</v>
          </cell>
          <cell r="G5" t="str">
            <v>Dc&gt;Dadm</v>
          </cell>
          <cell r="H5" t="str">
            <v>Dc&gt;Dadm</v>
          </cell>
          <cell r="I5" t="str">
            <v>Dc&lt;=Dadm</v>
          </cell>
          <cell r="J5" t="str">
            <v>Dc&lt;=Dadm</v>
          </cell>
          <cell r="K5" t="str">
            <v>Dc&gt;Dadm</v>
          </cell>
          <cell r="L5" t="str">
            <v>Dc&gt;Dadm</v>
          </cell>
          <cell r="M5" t="str">
            <v>Dc&lt;=Dadm</v>
          </cell>
          <cell r="N5" t="str">
            <v>Dc&lt;=Dadm</v>
          </cell>
          <cell r="O5" t="str">
            <v>Dc&gt;Dadm</v>
          </cell>
          <cell r="P5" t="str">
            <v>Dc&gt;Dadm</v>
          </cell>
          <cell r="Q5" t="str">
            <v>Dc&lt;=Dadm</v>
          </cell>
          <cell r="R5" t="str">
            <v>Dc&lt;=Dadm</v>
          </cell>
          <cell r="S5" t="str">
            <v>Dc&gt;Dadm</v>
          </cell>
          <cell r="T5" t="str">
            <v>Dc&gt;Dadm</v>
          </cell>
        </row>
        <row r="6">
          <cell r="E6" t="str">
            <v>&lt;= IGG</v>
          </cell>
          <cell r="F6" t="str">
            <v>&gt; IGG</v>
          </cell>
          <cell r="G6" t="str">
            <v>&lt;= IGG</v>
          </cell>
          <cell r="H6" t="str">
            <v>&gt; IGG</v>
          </cell>
          <cell r="I6" t="str">
            <v>&lt;= IGG</v>
          </cell>
          <cell r="J6" t="str">
            <v>&gt; IGG</v>
          </cell>
          <cell r="K6" t="str">
            <v>&lt;= IGG</v>
          </cell>
          <cell r="L6" t="str">
            <v>&gt; IGG</v>
          </cell>
          <cell r="M6" t="str">
            <v>&lt;= IGG</v>
          </cell>
          <cell r="N6" t="str">
            <v>&gt; IGG</v>
          </cell>
          <cell r="O6" t="str">
            <v>&lt;= IGG</v>
          </cell>
          <cell r="P6" t="str">
            <v>&gt; IGG</v>
          </cell>
          <cell r="Q6" t="str">
            <v>&lt;= IGG</v>
          </cell>
          <cell r="R6" t="str">
            <v>&gt; IGG</v>
          </cell>
          <cell r="S6" t="str">
            <v>&lt;= IGG</v>
          </cell>
          <cell r="T6" t="str">
            <v>&gt; IGG</v>
          </cell>
        </row>
        <row r="7">
          <cell r="D7" t="str">
            <v>VDM 1</v>
          </cell>
          <cell r="E7">
            <v>1111</v>
          </cell>
          <cell r="F7">
            <v>1112</v>
          </cell>
          <cell r="G7">
            <v>1121</v>
          </cell>
          <cell r="H7">
            <v>1122</v>
          </cell>
          <cell r="I7">
            <v>1211</v>
          </cell>
          <cell r="J7">
            <v>1212</v>
          </cell>
          <cell r="K7">
            <v>1221</v>
          </cell>
          <cell r="L7">
            <v>1222</v>
          </cell>
          <cell r="M7">
            <v>1311</v>
          </cell>
          <cell r="N7">
            <v>1312</v>
          </cell>
          <cell r="O7">
            <v>1321</v>
          </cell>
          <cell r="P7">
            <v>1322</v>
          </cell>
          <cell r="Q7">
            <v>1411</v>
          </cell>
          <cell r="R7">
            <v>1412</v>
          </cell>
          <cell r="S7">
            <v>1421</v>
          </cell>
          <cell r="T7">
            <v>1422</v>
          </cell>
        </row>
        <row r="8">
          <cell r="D8" t="str">
            <v>VDM 2</v>
          </cell>
          <cell r="E8">
            <v>2111</v>
          </cell>
          <cell r="F8">
            <v>2112</v>
          </cell>
          <cell r="G8">
            <v>2121</v>
          </cell>
          <cell r="H8">
            <v>2122</v>
          </cell>
          <cell r="I8">
            <v>2211</v>
          </cell>
          <cell r="J8">
            <v>2212</v>
          </cell>
          <cell r="K8">
            <v>2221</v>
          </cell>
          <cell r="L8">
            <v>2222</v>
          </cell>
          <cell r="M8">
            <v>2311</v>
          </cell>
          <cell r="N8">
            <v>2312</v>
          </cell>
          <cell r="O8">
            <v>2321</v>
          </cell>
          <cell r="P8">
            <v>2322</v>
          </cell>
          <cell r="Q8">
            <v>2411</v>
          </cell>
          <cell r="R8">
            <v>2412</v>
          </cell>
          <cell r="S8">
            <v>2421</v>
          </cell>
          <cell r="T8">
            <v>2422</v>
          </cell>
        </row>
        <row r="9">
          <cell r="D9" t="str">
            <v>VDM 3</v>
          </cell>
          <cell r="E9">
            <v>3111</v>
          </cell>
          <cell r="F9">
            <v>3112</v>
          </cell>
          <cell r="G9">
            <v>3121</v>
          </cell>
          <cell r="H9">
            <v>3122</v>
          </cell>
          <cell r="I9">
            <v>3211</v>
          </cell>
          <cell r="J9">
            <v>3212</v>
          </cell>
          <cell r="K9">
            <v>3221</v>
          </cell>
          <cell r="L9">
            <v>3222</v>
          </cell>
          <cell r="M9">
            <v>3311</v>
          </cell>
          <cell r="N9">
            <v>3312</v>
          </cell>
          <cell r="O9">
            <v>3321</v>
          </cell>
          <cell r="P9">
            <v>3322</v>
          </cell>
          <cell r="Q9">
            <v>3411</v>
          </cell>
          <cell r="R9">
            <v>3412</v>
          </cell>
          <cell r="S9">
            <v>3421</v>
          </cell>
          <cell r="T9">
            <v>3422</v>
          </cell>
        </row>
        <row r="10">
          <cell r="D10" t="str">
            <v>VDM 4</v>
          </cell>
          <cell r="E10">
            <v>4111</v>
          </cell>
          <cell r="F10">
            <v>4112</v>
          </cell>
          <cell r="G10">
            <v>4121</v>
          </cell>
          <cell r="H10">
            <v>4122</v>
          </cell>
          <cell r="I10">
            <v>4211</v>
          </cell>
          <cell r="J10">
            <v>4212</v>
          </cell>
          <cell r="K10">
            <v>4221</v>
          </cell>
          <cell r="L10">
            <v>4222</v>
          </cell>
          <cell r="M10">
            <v>4311</v>
          </cell>
          <cell r="N10">
            <v>4312</v>
          </cell>
          <cell r="O10">
            <v>4321</v>
          </cell>
          <cell r="P10">
            <v>4322</v>
          </cell>
          <cell r="Q10">
            <v>4411</v>
          </cell>
          <cell r="R10">
            <v>4412</v>
          </cell>
          <cell r="S10">
            <v>4421</v>
          </cell>
          <cell r="T10">
            <v>4422</v>
          </cell>
        </row>
        <row r="11">
          <cell r="D11" t="str">
            <v>VDM 5</v>
          </cell>
          <cell r="E11">
            <v>5111</v>
          </cell>
          <cell r="F11">
            <v>5112</v>
          </cell>
          <cell r="G11">
            <v>5121</v>
          </cell>
          <cell r="H11">
            <v>5122</v>
          </cell>
          <cell r="I11">
            <v>5211</v>
          </cell>
          <cell r="J11">
            <v>5212</v>
          </cell>
          <cell r="K11">
            <v>5221</v>
          </cell>
          <cell r="L11">
            <v>5222</v>
          </cell>
          <cell r="M11">
            <v>5311</v>
          </cell>
          <cell r="N11">
            <v>5312</v>
          </cell>
          <cell r="O11">
            <v>5321</v>
          </cell>
          <cell r="P11">
            <v>5322</v>
          </cell>
          <cell r="Q11">
            <v>5411</v>
          </cell>
          <cell r="R11">
            <v>5412</v>
          </cell>
          <cell r="S11">
            <v>5421</v>
          </cell>
          <cell r="T11">
            <v>5422</v>
          </cell>
        </row>
        <row r="20">
          <cell r="C20" t="str">
            <v>IRI 1</v>
          </cell>
          <cell r="I20">
            <v>20</v>
          </cell>
        </row>
        <row r="21">
          <cell r="C21" t="str">
            <v>IRI 2</v>
          </cell>
          <cell r="I21">
            <v>60</v>
          </cell>
        </row>
        <row r="22">
          <cell r="C22" t="str">
            <v>IRI 3</v>
          </cell>
          <cell r="I22">
            <v>100</v>
          </cell>
        </row>
        <row r="23">
          <cell r="C23" t="str">
            <v>IRI 4</v>
          </cell>
          <cell r="I23">
            <v>150</v>
          </cell>
        </row>
      </sheetData>
      <sheetData sheetId="4">
        <row r="3">
          <cell r="B3">
            <v>1111</v>
          </cell>
          <cell r="C3">
            <v>1112</v>
          </cell>
          <cell r="D3">
            <v>1121</v>
          </cell>
          <cell r="E3">
            <v>1122</v>
          </cell>
          <cell r="F3">
            <v>1211</v>
          </cell>
          <cell r="G3">
            <v>1212</v>
          </cell>
          <cell r="H3">
            <v>1221</v>
          </cell>
          <cell r="I3">
            <v>1222</v>
          </cell>
          <cell r="J3">
            <v>1311</v>
          </cell>
          <cell r="K3">
            <v>1312</v>
          </cell>
          <cell r="L3">
            <v>1321</v>
          </cell>
          <cell r="M3">
            <v>1322</v>
          </cell>
          <cell r="N3">
            <v>1411</v>
          </cell>
          <cell r="O3">
            <v>1412</v>
          </cell>
          <cell r="P3">
            <v>1421</v>
          </cell>
          <cell r="Q3">
            <v>1422</v>
          </cell>
        </row>
        <row r="4">
          <cell r="B4">
            <v>2111</v>
          </cell>
          <cell r="C4">
            <v>2112</v>
          </cell>
          <cell r="D4">
            <v>2121</v>
          </cell>
          <cell r="E4">
            <v>2122</v>
          </cell>
          <cell r="F4">
            <v>2211</v>
          </cell>
          <cell r="G4">
            <v>2212</v>
          </cell>
          <cell r="H4">
            <v>2221</v>
          </cell>
          <cell r="I4">
            <v>2222</v>
          </cell>
          <cell r="J4">
            <v>2311</v>
          </cell>
          <cell r="K4">
            <v>2312</v>
          </cell>
          <cell r="L4">
            <v>2321</v>
          </cell>
          <cell r="M4">
            <v>2322</v>
          </cell>
          <cell r="N4">
            <v>2411</v>
          </cell>
          <cell r="O4">
            <v>2412</v>
          </cell>
          <cell r="P4">
            <v>2421</v>
          </cell>
          <cell r="Q4">
            <v>2422</v>
          </cell>
        </row>
        <row r="5">
          <cell r="B5">
            <v>3111</v>
          </cell>
          <cell r="C5">
            <v>3112</v>
          </cell>
          <cell r="D5">
            <v>3121</v>
          </cell>
          <cell r="E5">
            <v>3122</v>
          </cell>
          <cell r="F5">
            <v>3211</v>
          </cell>
          <cell r="G5">
            <v>3212</v>
          </cell>
          <cell r="H5">
            <v>3221</v>
          </cell>
          <cell r="I5">
            <v>3222</v>
          </cell>
          <cell r="J5">
            <v>3311</v>
          </cell>
          <cell r="K5">
            <v>3312</v>
          </cell>
          <cell r="L5">
            <v>3321</v>
          </cell>
          <cell r="M5">
            <v>3322</v>
          </cell>
          <cell r="N5">
            <v>3411</v>
          </cell>
          <cell r="O5">
            <v>3412</v>
          </cell>
          <cell r="P5">
            <v>3421</v>
          </cell>
          <cell r="Q5">
            <v>3422</v>
          </cell>
        </row>
        <row r="6">
          <cell r="B6">
            <v>4111</v>
          </cell>
          <cell r="C6">
            <v>4112</v>
          </cell>
          <cell r="D6">
            <v>4121</v>
          </cell>
          <cell r="E6">
            <v>4122</v>
          </cell>
          <cell r="F6">
            <v>4211</v>
          </cell>
          <cell r="G6">
            <v>4212</v>
          </cell>
          <cell r="H6">
            <v>4221</v>
          </cell>
          <cell r="I6">
            <v>4222</v>
          </cell>
          <cell r="J6">
            <v>4311</v>
          </cell>
          <cell r="K6">
            <v>4312</v>
          </cell>
          <cell r="L6">
            <v>4321</v>
          </cell>
          <cell r="M6">
            <v>4322</v>
          </cell>
          <cell r="N6">
            <v>4411</v>
          </cell>
          <cell r="O6">
            <v>4412</v>
          </cell>
          <cell r="P6">
            <v>4421</v>
          </cell>
          <cell r="Q6">
            <v>4422</v>
          </cell>
        </row>
        <row r="7">
          <cell r="B7">
            <v>5111</v>
          </cell>
          <cell r="C7">
            <v>5112</v>
          </cell>
          <cell r="D7">
            <v>5121</v>
          </cell>
          <cell r="E7">
            <v>5122</v>
          </cell>
          <cell r="F7">
            <v>5211</v>
          </cell>
          <cell r="G7">
            <v>5212</v>
          </cell>
          <cell r="H7">
            <v>5221</v>
          </cell>
          <cell r="I7">
            <v>5222</v>
          </cell>
          <cell r="J7">
            <v>5311</v>
          </cell>
          <cell r="K7">
            <v>5312</v>
          </cell>
          <cell r="L7">
            <v>5321</v>
          </cell>
          <cell r="M7">
            <v>5322</v>
          </cell>
          <cell r="N7">
            <v>5411</v>
          </cell>
          <cell r="O7">
            <v>5412</v>
          </cell>
          <cell r="P7">
            <v>5421</v>
          </cell>
          <cell r="Q7">
            <v>5422</v>
          </cell>
        </row>
        <row r="9">
          <cell r="B9" t="str">
            <v>MICRO</v>
          </cell>
          <cell r="C9" t="str">
            <v>F5(5%) + MICRO</v>
          </cell>
          <cell r="D9" t="str">
            <v>H(x)</v>
          </cell>
          <cell r="E9" t="str">
            <v>F5(5%) + H(x)</v>
          </cell>
          <cell r="F9" t="str">
            <v>F5(10%) + Micro(1,5)</v>
          </cell>
          <cell r="G9" t="str">
            <v>F5(20%) + Micro(1,5)</v>
          </cell>
          <cell r="H9" t="str">
            <v>F5(10%) + H(x)</v>
          </cell>
          <cell r="I9" t="str">
            <v>F5(20%) + H(x)</v>
          </cell>
          <cell r="J9" t="str">
            <v>F5(20%) + REP + Micro(1,5)</v>
          </cell>
          <cell r="K9" t="str">
            <v>F5(30%) + REP + Micro(1,5)</v>
          </cell>
          <cell r="L9" t="str">
            <v>F5(20%) + REP + H(x)</v>
          </cell>
          <cell r="M9" t="str">
            <v>F5(30%) + REP + H(x)</v>
          </cell>
          <cell r="N9" t="str">
            <v>F5(100%) + REP + H(4)</v>
          </cell>
          <cell r="O9" t="str">
            <v>FR5(100%) + REP + TSDpol + H(4)</v>
          </cell>
          <cell r="P9" t="str">
            <v>FR5(100%) + REP + TSDpol + H(x)</v>
          </cell>
          <cell r="Q9" t="str">
            <v>REC(5)</v>
          </cell>
        </row>
        <row r="10">
          <cell r="B10" t="str">
            <v>MICRO</v>
          </cell>
          <cell r="C10" t="str">
            <v>F5(5%) + MICRO</v>
          </cell>
          <cell r="D10" t="str">
            <v>H(x)</v>
          </cell>
          <cell r="E10" t="str">
            <v>F5(5%) + H(x)</v>
          </cell>
          <cell r="F10" t="str">
            <v>F5(10%) + Micro(1,5)</v>
          </cell>
          <cell r="G10" t="str">
            <v>F5(20%) + Micro(1,5)</v>
          </cell>
          <cell r="H10" t="str">
            <v>F5(10%) + H(x)</v>
          </cell>
          <cell r="I10" t="str">
            <v>F5(20%) + H(x)</v>
          </cell>
          <cell r="J10" t="str">
            <v>F5(20%) + REP + Micro(1,5)</v>
          </cell>
          <cell r="K10" t="str">
            <v>F5(30%) + REP + Micro(1,5)</v>
          </cell>
          <cell r="L10" t="str">
            <v>F5(20%) + REP + H(x)</v>
          </cell>
          <cell r="M10" t="str">
            <v>F5(30%) + REP + H(x)</v>
          </cell>
          <cell r="N10" t="str">
            <v>F5(100%) + REP + H(4)</v>
          </cell>
          <cell r="O10" t="str">
            <v>F5(100%) + REP + TSDpol + H(4)</v>
          </cell>
          <cell r="P10" t="str">
            <v>FR5(100%) + REP + TSDpol + H(x)</v>
          </cell>
          <cell r="Q10" t="str">
            <v>REC(7)</v>
          </cell>
        </row>
        <row r="11">
          <cell r="B11" t="str">
            <v>MICRO</v>
          </cell>
          <cell r="C11" t="str">
            <v>F5(5%) + MICRO</v>
          </cell>
          <cell r="D11" t="str">
            <v>H(x)</v>
          </cell>
          <cell r="E11" t="str">
            <v>F5(5%) + H(x)</v>
          </cell>
          <cell r="F11" t="str">
            <v>F5(10%) + Micro(1,5)</v>
          </cell>
          <cell r="G11" t="str">
            <v>F5(20%) + Micro(1,5)</v>
          </cell>
          <cell r="H11" t="str">
            <v>F5(10%) + H(x)</v>
          </cell>
          <cell r="I11" t="str">
            <v>F5(20%) + H(x)</v>
          </cell>
          <cell r="J11" t="str">
            <v>F5(20%) + REP + H(3)</v>
          </cell>
          <cell r="K11" t="str">
            <v>F5(30%) + REP + Micro(1,5)</v>
          </cell>
          <cell r="L11" t="str">
            <v>F5(20%) + REP + H(x)</v>
          </cell>
          <cell r="M11" t="str">
            <v>F5(30%) + REP + H(x)</v>
          </cell>
          <cell r="N11" t="str">
            <v>F5(100%) + REP + H(5)</v>
          </cell>
          <cell r="O11" t="str">
            <v>F5(100%) + REP + TSDpol + H(5)</v>
          </cell>
          <cell r="P11" t="str">
            <v>FR5(100%) + REP + TSDpol + H(x)</v>
          </cell>
          <cell r="Q11" t="str">
            <v>REC(8)</v>
          </cell>
        </row>
        <row r="12">
          <cell r="B12" t="str">
            <v>MICRO</v>
          </cell>
          <cell r="C12" t="str">
            <v>F5(5%) + MICRO</v>
          </cell>
          <cell r="D12" t="str">
            <v>H(x)</v>
          </cell>
          <cell r="E12" t="str">
            <v>F5(5%) + H(x)</v>
          </cell>
          <cell r="F12" t="str">
            <v>F5(10%) + H(3)</v>
          </cell>
          <cell r="G12" t="str">
            <v>F5(20%) + H(3)</v>
          </cell>
          <cell r="H12" t="str">
            <v>F5(10%) + H(x)</v>
          </cell>
          <cell r="I12" t="str">
            <v>F5(20%) + H(x)</v>
          </cell>
          <cell r="J12" t="str">
            <v>F5(20%) + REP + H(3)</v>
          </cell>
          <cell r="K12" t="str">
            <v>F5(30%) + REP + Micro(1,5)</v>
          </cell>
          <cell r="L12" t="str">
            <v>F5(20%) + REP + H(x)</v>
          </cell>
          <cell r="M12" t="str">
            <v>F5(30%) + REP + H(x)</v>
          </cell>
          <cell r="N12" t="str">
            <v>F5(100%) + REP + H(5)</v>
          </cell>
          <cell r="O12" t="str">
            <v>F5(100%) + REP + TSDpol + H(5)</v>
          </cell>
          <cell r="P12" t="str">
            <v>FR5(100%) + REP + TSDpol + H(x)</v>
          </cell>
          <cell r="Q12" t="str">
            <v>REC(9)</v>
          </cell>
        </row>
        <row r="13">
          <cell r="B13" t="str">
            <v>MICRO</v>
          </cell>
          <cell r="C13" t="str">
            <v>F5(5%) + MICRO</v>
          </cell>
          <cell r="D13" t="str">
            <v>H(x)</v>
          </cell>
          <cell r="E13" t="str">
            <v>F5(5%) + H(x)</v>
          </cell>
          <cell r="F13" t="str">
            <v>F5(10%) + H(3)</v>
          </cell>
          <cell r="G13" t="str">
            <v>F5(20%) + H(3)</v>
          </cell>
          <cell r="H13" t="str">
            <v>F5(10%) + H(x)</v>
          </cell>
          <cell r="I13" t="str">
            <v>F5(20%) + H(x)</v>
          </cell>
          <cell r="J13" t="str">
            <v>F5(20%) + REP + H(3)</v>
          </cell>
          <cell r="K13" t="str">
            <v>F5(30%) + REP + Micro(1,5)</v>
          </cell>
          <cell r="L13" t="str">
            <v>F5(20%) + REP + H(x)</v>
          </cell>
          <cell r="M13" t="str">
            <v>F5(30%) + REP + H(x)</v>
          </cell>
          <cell r="N13" t="str">
            <v>F5(100%) + REP + H(5)</v>
          </cell>
          <cell r="O13" t="str">
            <v>F5(100%) + REP + TSDpol + H(5)</v>
          </cell>
          <cell r="P13" t="str">
            <v>FR5(100%) + REP + TSDpol + H(x)</v>
          </cell>
          <cell r="Q13" t="str">
            <v>REC(10)</v>
          </cell>
        </row>
        <row r="15">
          <cell r="B15" t="str">
            <v>RP(1%) + LG</v>
          </cell>
          <cell r="C15" t="str">
            <v>RP(3%) + LG</v>
          </cell>
          <cell r="D15" t="str">
            <v>RP(1%) + H(x)</v>
          </cell>
          <cell r="E15" t="str">
            <v>RP(3%) + H(x)</v>
          </cell>
          <cell r="F15" t="str">
            <v>RP(3%) + TSDpol</v>
          </cell>
          <cell r="G15" t="str">
            <v>RP(5%) + TSDpol</v>
          </cell>
          <cell r="H15" t="str">
            <v>RP(3%) + H(x)</v>
          </cell>
          <cell r="I15" t="str">
            <v>RP(5%) + H(x)</v>
          </cell>
          <cell r="J15" t="str">
            <v>RP(5%) + REP + TSDpol</v>
          </cell>
          <cell r="K15" t="str">
            <v>RP(10%) + REP + TSDpol</v>
          </cell>
          <cell r="L15" t="str">
            <v>RP(5%) + REP + H(x)</v>
          </cell>
          <cell r="M15" t="str">
            <v>RP(10%) + REP + H(x)</v>
          </cell>
          <cell r="N15" t="str">
            <v>RP(10%) + REP + TSDpol</v>
          </cell>
          <cell r="O15" t="str">
            <v>REC(5)</v>
          </cell>
          <cell r="P15" t="str">
            <v>RP(15%) + REP + TSDpol</v>
          </cell>
          <cell r="Q15" t="str">
            <v>REC(5)</v>
          </cell>
        </row>
        <row r="16">
          <cell r="B16" t="str">
            <v>RP(1%) + LG</v>
          </cell>
          <cell r="C16" t="str">
            <v>RP(3%) + LG</v>
          </cell>
          <cell r="D16" t="str">
            <v>RP(1%) + H(x)</v>
          </cell>
          <cell r="E16" t="str">
            <v>RP(3%) + H(x)</v>
          </cell>
          <cell r="F16" t="str">
            <v>RP(3%) + TSDpol</v>
          </cell>
          <cell r="G16" t="str">
            <v>RP(5%) + TSDpol</v>
          </cell>
          <cell r="H16" t="str">
            <v>RP(3%) + H(x)</v>
          </cell>
          <cell r="I16" t="str">
            <v>RP(5%) + H(x)</v>
          </cell>
          <cell r="J16" t="str">
            <v>RP(5%) + REP + TSDpol</v>
          </cell>
          <cell r="K16" t="str">
            <v>RP(10%) + REP + TSDpol</v>
          </cell>
          <cell r="L16" t="str">
            <v>RP(5%) + REP + H(x)</v>
          </cell>
          <cell r="M16" t="str">
            <v>RP(10%) + REP + H(x)</v>
          </cell>
          <cell r="N16" t="str">
            <v>RP(10%) + REP + TSDpol</v>
          </cell>
          <cell r="O16" t="str">
            <v>REC(7)</v>
          </cell>
          <cell r="P16" t="str">
            <v>RP(10%) + REP + TSDpol</v>
          </cell>
          <cell r="Q16" t="str">
            <v>REC(7)</v>
          </cell>
        </row>
        <row r="17">
          <cell r="B17" t="str">
            <v>RP(1%) + LG</v>
          </cell>
          <cell r="C17" t="str">
            <v>RP(3%) + LG</v>
          </cell>
          <cell r="D17" t="str">
            <v>RP(1%) + H(x)</v>
          </cell>
          <cell r="E17" t="str">
            <v>RP(3%) + H(x)</v>
          </cell>
          <cell r="F17" t="str">
            <v>RP(3%) + TSDpol</v>
          </cell>
          <cell r="G17" t="str">
            <v>RP(5%) + TSDpol</v>
          </cell>
          <cell r="H17" t="str">
            <v>RP(3%) + H(x)</v>
          </cell>
          <cell r="I17" t="str">
            <v>RP(5%) + H(x)</v>
          </cell>
          <cell r="J17" t="str">
            <v>RP(5%) + REP + TSDpol</v>
          </cell>
          <cell r="K17" t="str">
            <v>RP(10%) + REP + TSDpol</v>
          </cell>
          <cell r="L17" t="str">
            <v>RP(5%) + REP + H(x)</v>
          </cell>
          <cell r="M17" t="str">
            <v>RP(10%) + REP + H(x)</v>
          </cell>
          <cell r="N17" t="str">
            <v>RP(10%) + REP + TSDpol</v>
          </cell>
          <cell r="O17" t="str">
            <v>REC(8)</v>
          </cell>
          <cell r="P17" t="str">
            <v>RP(10%) + REP + TSDpol</v>
          </cell>
          <cell r="Q17" t="str">
            <v>REC(8)</v>
          </cell>
        </row>
        <row r="18">
          <cell r="B18" t="str">
            <v>RP(1%) + LG</v>
          </cell>
          <cell r="C18" t="str">
            <v>RP(3%) + LG</v>
          </cell>
          <cell r="D18" t="str">
            <v>RP(1%) + H(x)</v>
          </cell>
          <cell r="E18" t="str">
            <v>RP(3%) + H(x)</v>
          </cell>
          <cell r="F18" t="str">
            <v>RP(3%) + TSDpol</v>
          </cell>
          <cell r="G18" t="str">
            <v>RP(5%) + TSDpol</v>
          </cell>
          <cell r="H18" t="str">
            <v>RP(3%) + H(x)</v>
          </cell>
          <cell r="I18" t="str">
            <v>RP(5%) + H(x)</v>
          </cell>
          <cell r="J18" t="str">
            <v>RP(5%) + REP + TSDpol</v>
          </cell>
          <cell r="K18" t="str">
            <v>RP(10%) + REP + TSDpol</v>
          </cell>
          <cell r="L18" t="str">
            <v>RP(5%) + REP + H(x)</v>
          </cell>
          <cell r="M18" t="str">
            <v>RP(10%) + REP + H(x)</v>
          </cell>
          <cell r="N18" t="str">
            <v>RP(10%) + REP + TSDpol</v>
          </cell>
          <cell r="O18" t="str">
            <v>REC(8)</v>
          </cell>
          <cell r="P18" t="str">
            <v>RP(10%) + REP + TSDpol</v>
          </cell>
          <cell r="Q18" t="str">
            <v>REC(8)</v>
          </cell>
        </row>
        <row r="19">
          <cell r="B19" t="str">
            <v>RP(1%) + LG</v>
          </cell>
          <cell r="C19" t="str">
            <v>RP(3%) + LG</v>
          </cell>
          <cell r="D19" t="str">
            <v>RP(1%) + H(x)</v>
          </cell>
          <cell r="E19" t="str">
            <v>RP(3%) + H(x)</v>
          </cell>
          <cell r="F19" t="str">
            <v>RP(3%) + TSDpol</v>
          </cell>
          <cell r="G19" t="str">
            <v>RP(5%) + TSDpol</v>
          </cell>
          <cell r="H19" t="str">
            <v>RP(3%) + H(x)</v>
          </cell>
          <cell r="I19" t="str">
            <v>RP(5%) + H(x)</v>
          </cell>
          <cell r="J19" t="str">
            <v>RP(5%) + REP + TSDpol</v>
          </cell>
          <cell r="K19" t="str">
            <v>RP(10%) + REP + TSDpol</v>
          </cell>
          <cell r="L19" t="str">
            <v>RP(5%) + REP + H(x)</v>
          </cell>
          <cell r="M19" t="str">
            <v>RP(10%) + REP + H(x)</v>
          </cell>
          <cell r="N19" t="str">
            <v>RP(10%) + REP + TSDpol</v>
          </cell>
          <cell r="O19" t="str">
            <v>REC(8)</v>
          </cell>
          <cell r="P19" t="str">
            <v>RP(10%) + REP + TSDpol</v>
          </cell>
          <cell r="Q19" t="str">
            <v>REC(8)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ssas"/>
      <sheetName val="MO"/>
      <sheetName val="Eqpto"/>
      <sheetName val="Mat"/>
      <sheetName val="Planilha"/>
      <sheetName val="Auxiliares"/>
      <sheetName val="Memória"/>
      <sheetName val="Massa Mist. Pavimentação"/>
      <sheetName val="Tab_Apoio_Pav"/>
    </sheetNames>
    <sheetDataSet>
      <sheetData sheetId="0" refreshError="1">
        <row r="13">
          <cell r="E13" t="str">
            <v>G</v>
          </cell>
          <cell r="F13">
            <v>0.245</v>
          </cell>
        </row>
        <row r="14">
          <cell r="E14" t="str">
            <v>D</v>
          </cell>
          <cell r="F14">
            <v>0.15</v>
          </cell>
        </row>
        <row r="15">
          <cell r="E15" t="str">
            <v>B</v>
          </cell>
        </row>
        <row r="16">
          <cell r="E16" t="str">
            <v>E</v>
          </cell>
          <cell r="F16">
            <v>0.63100000000000001</v>
          </cell>
        </row>
        <row r="17">
          <cell r="E17" t="str">
            <v>G</v>
          </cell>
          <cell r="F17">
            <v>2.5</v>
          </cell>
        </row>
        <row r="18">
          <cell r="E18" t="str">
            <v>D</v>
          </cell>
          <cell r="F18">
            <v>1.9</v>
          </cell>
        </row>
        <row r="19">
          <cell r="E19" t="str">
            <v>B</v>
          </cell>
          <cell r="F19">
            <v>1.05</v>
          </cell>
        </row>
        <row r="20">
          <cell r="E20" t="str">
            <v>E</v>
          </cell>
          <cell r="F20">
            <v>0.45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ginal"/>
      <sheetName val="Final"/>
      <sheetName val="SGP"/>
      <sheetName val="Gráfico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deral"/>
      <sheetName val="Estadual Transitória"/>
      <sheetName val="Estadual"/>
      <sheetName val="Municipal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COMPOSICOES"/>
      <sheetName val="Composições Ruppel"/>
      <sheetName val="AUXILIAR"/>
      <sheetName val="EQUIP"/>
      <sheetName val="M.O."/>
      <sheetName val="MAT"/>
      <sheetName val="TRANS"/>
      <sheetName val="MAT_BET"/>
    </sheetNames>
    <sheetDataSet>
      <sheetData sheetId="0" refreshError="1"/>
      <sheetData sheetId="1" refreshError="1"/>
      <sheetData sheetId="2" refreshError="1"/>
      <sheetData sheetId="3" refreshError="1">
        <row r="7">
          <cell r="B7" t="str">
            <v>39000</v>
          </cell>
          <cell r="D7" t="str">
            <v>AQUECEDOR DE FLUIDO TÉRMICO - (8kW)</v>
          </cell>
          <cell r="G7">
            <v>20.14</v>
          </cell>
          <cell r="H7">
            <v>6.2</v>
          </cell>
        </row>
        <row r="8">
          <cell r="B8" t="str">
            <v>39001</v>
          </cell>
          <cell r="D8" t="str">
            <v>CAMINHÃO  CARROCERIA 4T (80 KW)</v>
          </cell>
          <cell r="G8">
            <v>71.349999999999994</v>
          </cell>
          <cell r="H8">
            <v>9.8699999999999992</v>
          </cell>
        </row>
        <row r="9">
          <cell r="B9" t="str">
            <v>39002</v>
          </cell>
          <cell r="D9" t="str">
            <v>CAMINHÃO BASCULANTE - 6m³ - 10,5 t (150kW)</v>
          </cell>
          <cell r="G9">
            <v>83.95</v>
          </cell>
          <cell r="H9">
            <v>9.8699999999999992</v>
          </cell>
        </row>
        <row r="10">
          <cell r="B10" t="str">
            <v>39003</v>
          </cell>
          <cell r="D10" t="str">
            <v>CAMINHÃO BASCULANTE (PARA TRANSPORTE DO MAT.FRESADO)</v>
          </cell>
          <cell r="G10">
            <v>93.03</v>
          </cell>
          <cell r="H10">
            <v>9.8699999999999992</v>
          </cell>
        </row>
        <row r="11">
          <cell r="B11" t="str">
            <v>39004</v>
          </cell>
          <cell r="D11" t="str">
            <v>CAMINHÃO BASCULANTE 10m3 - 15 T (170 KW)</v>
          </cell>
          <cell r="G11">
            <v>93.03</v>
          </cell>
          <cell r="H11">
            <v>9.8699999999999992</v>
          </cell>
        </row>
        <row r="12">
          <cell r="B12" t="str">
            <v>39005</v>
          </cell>
          <cell r="D12" t="str">
            <v>CAMINHÃO ESPARGIDOR</v>
          </cell>
          <cell r="G12">
            <v>84.48</v>
          </cell>
          <cell r="H12">
            <v>9.8699999999999992</v>
          </cell>
        </row>
        <row r="13">
          <cell r="B13" t="str">
            <v>39006</v>
          </cell>
          <cell r="D13" t="str">
            <v>CAMINHÃO P/ LA COM RUPT. CONTROLADA</v>
          </cell>
          <cell r="G13">
            <v>215.89</v>
          </cell>
          <cell r="H13">
            <v>10.49</v>
          </cell>
        </row>
        <row r="14">
          <cell r="B14" t="str">
            <v>39007</v>
          </cell>
          <cell r="D14" t="str">
            <v>CAMINHÃO TANQUE 10.000 l</v>
          </cell>
          <cell r="G14">
            <v>91.2</v>
          </cell>
          <cell r="H14">
            <v>9.8699999999999992</v>
          </cell>
        </row>
        <row r="15">
          <cell r="B15" t="str">
            <v>39008</v>
          </cell>
          <cell r="D15" t="str">
            <v>CAMINHÃO TANQUE 6.000 L</v>
          </cell>
          <cell r="G15">
            <v>72.39</v>
          </cell>
          <cell r="H15">
            <v>9.8699999999999992</v>
          </cell>
        </row>
        <row r="16">
          <cell r="B16" t="str">
            <v>39009</v>
          </cell>
          <cell r="D16" t="str">
            <v>CARREGADEIRA DE PNEU C/ VASSOURA</v>
          </cell>
          <cell r="G16">
            <v>37.5</v>
          </cell>
          <cell r="H16">
            <v>10.8</v>
          </cell>
        </row>
        <row r="17">
          <cell r="B17" t="str">
            <v>39010</v>
          </cell>
          <cell r="D17" t="str">
            <v>CARREGADEIRA DE PNEUS - 1,33 m³ (79kW)</v>
          </cell>
          <cell r="G17">
            <v>79.849999999999994</v>
          </cell>
          <cell r="H17">
            <v>10.8</v>
          </cell>
        </row>
        <row r="18">
          <cell r="B18" t="str">
            <v>39011</v>
          </cell>
          <cell r="D18" t="str">
            <v>CARREGADEIRA PNEUS CATERPILLAR</v>
          </cell>
          <cell r="G18">
            <v>95.8</v>
          </cell>
          <cell r="H18">
            <v>46.78</v>
          </cell>
        </row>
        <row r="19">
          <cell r="B19" t="str">
            <v>39012</v>
          </cell>
          <cell r="D19" t="str">
            <v>COMPACTADOR MANUAL - placa vibratória (3kW)</v>
          </cell>
          <cell r="G19">
            <v>10.64</v>
          </cell>
          <cell r="H19">
            <v>7.4</v>
          </cell>
        </row>
        <row r="20">
          <cell r="B20" t="str">
            <v>39013</v>
          </cell>
          <cell r="D20" t="str">
            <v>COMPACTADOR MANUAL - soquete vibratório</v>
          </cell>
          <cell r="G20">
            <v>11.53</v>
          </cell>
          <cell r="H20">
            <v>7.4</v>
          </cell>
        </row>
        <row r="21">
          <cell r="B21" t="str">
            <v>39014</v>
          </cell>
          <cell r="D21" t="str">
            <v>COMPRESSOR DE AR (59KW)</v>
          </cell>
          <cell r="G21">
            <v>41.44</v>
          </cell>
          <cell r="H21">
            <v>9.7200000000000006</v>
          </cell>
        </row>
        <row r="22">
          <cell r="B22" t="str">
            <v>39015</v>
          </cell>
          <cell r="D22" t="str">
            <v>DISTRIBUIDOR DE AGREGADOS - AUTOPROPELIDO</v>
          </cell>
          <cell r="G22">
            <v>57.35</v>
          </cell>
          <cell r="H22">
            <v>21.69</v>
          </cell>
        </row>
        <row r="23">
          <cell r="B23" t="str">
            <v>39016</v>
          </cell>
          <cell r="D23" t="str">
            <v>DISTRIBUIDOR DE AGREGADOS - REBOCÁVEL</v>
          </cell>
          <cell r="G23">
            <v>2.97</v>
          </cell>
          <cell r="H23">
            <v>2.2000000000000002</v>
          </cell>
        </row>
        <row r="24">
          <cell r="B24" t="str">
            <v>39017</v>
          </cell>
          <cell r="D24" t="str">
            <v>EQUIP. DISTRIBUIÇÃO DE ASFALTO MONTADO EM CAMINHÃO 150 KW</v>
          </cell>
          <cell r="G24">
            <v>84.48</v>
          </cell>
          <cell r="H24">
            <v>9.8699999999999992</v>
          </cell>
        </row>
        <row r="25">
          <cell r="B25" t="str">
            <v>39018</v>
          </cell>
          <cell r="D25" t="str">
            <v>ESTABILIZADOR / RECICLADORA A FRIO</v>
          </cell>
          <cell r="G25">
            <v>1027.2</v>
          </cell>
          <cell r="H25">
            <v>513.6</v>
          </cell>
        </row>
        <row r="26">
          <cell r="B26" t="str">
            <v>39019</v>
          </cell>
          <cell r="D26" t="str">
            <v>FRESADORA À FRIO - 297 KW</v>
          </cell>
          <cell r="G26">
            <v>680.98</v>
          </cell>
          <cell r="H26">
            <v>11.41</v>
          </cell>
        </row>
        <row r="27">
          <cell r="B27" t="str">
            <v>39020</v>
          </cell>
          <cell r="D27" t="str">
            <v>GRADE DE DISCO - GA 24 x 24</v>
          </cell>
          <cell r="G27">
            <v>2.13</v>
          </cell>
          <cell r="H27">
            <v>1.7</v>
          </cell>
        </row>
        <row r="28">
          <cell r="B28" t="str">
            <v>39021</v>
          </cell>
          <cell r="D28" t="str">
            <v>GRUPO GERADOR 250 KVA</v>
          </cell>
          <cell r="G28">
            <v>68</v>
          </cell>
          <cell r="H28">
            <v>7.25</v>
          </cell>
        </row>
        <row r="29">
          <cell r="B29" t="str">
            <v>39022</v>
          </cell>
          <cell r="D29" t="str">
            <v>MARTELETE - ROMPEDOR 28KG</v>
          </cell>
          <cell r="G29">
            <v>8.08</v>
          </cell>
          <cell r="H29">
            <v>7.4</v>
          </cell>
        </row>
        <row r="30">
          <cell r="B30" t="str">
            <v>39023</v>
          </cell>
          <cell r="D30" t="str">
            <v>MOTONIVELADORA - 93 KW</v>
          </cell>
          <cell r="G30">
            <v>106.36</v>
          </cell>
          <cell r="H30">
            <v>11.41</v>
          </cell>
        </row>
        <row r="31">
          <cell r="B31" t="str">
            <v>39024</v>
          </cell>
          <cell r="D31" t="str">
            <v>ROLO AUTOPROPELIDO LISO VIBRATORIO DYNAPAC</v>
          </cell>
          <cell r="G31">
            <v>70.38</v>
          </cell>
          <cell r="H31">
            <v>27.22</v>
          </cell>
        </row>
        <row r="32">
          <cell r="B32" t="str">
            <v>39025</v>
          </cell>
          <cell r="D32" t="str">
            <v>ROLO AUTOPROPELIDO PNEUS DYNAPAC</v>
          </cell>
          <cell r="G32">
            <v>71.56</v>
          </cell>
          <cell r="H32">
            <v>31.38</v>
          </cell>
        </row>
        <row r="33">
          <cell r="B33" t="str">
            <v>39026</v>
          </cell>
          <cell r="D33" t="str">
            <v>ROLO COMPACTADOR - DE PNEUS AUTOPROPELIDO 21 t (97kW)</v>
          </cell>
          <cell r="G33">
            <v>97.44</v>
          </cell>
          <cell r="H33">
            <v>8.33</v>
          </cell>
        </row>
        <row r="34">
          <cell r="B34" t="str">
            <v>39027</v>
          </cell>
          <cell r="D34" t="str">
            <v>ROLO COMPACTADOR DE PNEUS 21 t (97 KW)</v>
          </cell>
          <cell r="G34">
            <v>97.44</v>
          </cell>
          <cell r="H34">
            <v>8.33</v>
          </cell>
        </row>
        <row r="35">
          <cell r="B35" t="str">
            <v>39028</v>
          </cell>
          <cell r="D35" t="str">
            <v>CARREGADEIRA DE PNEUS - 3,1 m³ (127KW)</v>
          </cell>
          <cell r="G35">
            <v>95.8</v>
          </cell>
          <cell r="H35">
            <v>46.78</v>
          </cell>
        </row>
        <row r="36">
          <cell r="B36" t="str">
            <v>39029</v>
          </cell>
          <cell r="D36" t="str">
            <v>ROLO COMPACTADOR PÉ DE CARNEIRO VIBRATORIO 11,25 t ( 85 KW)</v>
          </cell>
          <cell r="G36">
            <v>95.96</v>
          </cell>
          <cell r="H36">
            <v>8.33</v>
          </cell>
        </row>
        <row r="37">
          <cell r="B37" t="str">
            <v>39030</v>
          </cell>
          <cell r="D37" t="str">
            <v>ROLO COMPACTADOR TANDEM VIBRAT. AUTOPROPO. 10,9 T (112 KW)</v>
          </cell>
          <cell r="G37">
            <v>132.53</v>
          </cell>
          <cell r="H37">
            <v>7.22</v>
          </cell>
        </row>
        <row r="38">
          <cell r="B38" t="str">
            <v>39031</v>
          </cell>
          <cell r="D38" t="str">
            <v>ROLO DE PNEUS 21 T</v>
          </cell>
          <cell r="G38">
            <v>97.44</v>
          </cell>
          <cell r="H38">
            <v>8.3000000000000007</v>
          </cell>
        </row>
        <row r="39">
          <cell r="B39" t="str">
            <v>39032</v>
          </cell>
          <cell r="D39" t="str">
            <v>TANQUE DE ESTOCAGEM DE ASFALTO - 20.000l</v>
          </cell>
          <cell r="G39">
            <v>3.24</v>
          </cell>
          <cell r="H39">
            <v>2.0099999999999998</v>
          </cell>
        </row>
        <row r="40">
          <cell r="B40" t="str">
            <v>39033</v>
          </cell>
          <cell r="D40" t="str">
            <v>TANQUE PARA DEPOSITO DE ASF. DILUÍDO</v>
          </cell>
          <cell r="G40">
            <v>3.48</v>
          </cell>
          <cell r="H40">
            <v>2.16</v>
          </cell>
        </row>
        <row r="41">
          <cell r="B41" t="str">
            <v>39034</v>
          </cell>
          <cell r="D41" t="str">
            <v>TRATOR AGRICOLA (77 KW)</v>
          </cell>
          <cell r="G41">
            <v>59.9</v>
          </cell>
          <cell r="H41">
            <v>8.33</v>
          </cell>
        </row>
        <row r="42">
          <cell r="B42" t="str">
            <v>39035</v>
          </cell>
          <cell r="D42" t="str">
            <v>TRATOR AGRICOLA PNEUS CBT + VASSOURA MECÂNICA</v>
          </cell>
          <cell r="G42">
            <v>77.790000000000006</v>
          </cell>
          <cell r="H42">
            <v>35.07</v>
          </cell>
        </row>
        <row r="43">
          <cell r="B43" t="str">
            <v>39036</v>
          </cell>
          <cell r="D43" t="str">
            <v>USINA DE ASFALTO B.GREENE</v>
          </cell>
          <cell r="G43">
            <v>1100</v>
          </cell>
          <cell r="H43">
            <v>346.96</v>
          </cell>
        </row>
        <row r="44">
          <cell r="B44" t="str">
            <v>39037</v>
          </cell>
          <cell r="D44" t="str">
            <v>VASSOURA</v>
          </cell>
          <cell r="G44">
            <v>3.57</v>
          </cell>
          <cell r="H44">
            <v>2.2999999999999998</v>
          </cell>
        </row>
        <row r="45">
          <cell r="B45" t="str">
            <v>39038</v>
          </cell>
          <cell r="D45" t="str">
            <v>VASSOURA MECÂNICA REBOCÁVEL</v>
          </cell>
          <cell r="G45">
            <v>3.57</v>
          </cell>
          <cell r="H45">
            <v>2.2999999999999998</v>
          </cell>
        </row>
        <row r="46">
          <cell r="B46" t="str">
            <v>39039</v>
          </cell>
          <cell r="D46" t="str">
            <v>VIBRO ACABADORA ASFALTO B.GREENE</v>
          </cell>
          <cell r="G46">
            <v>240</v>
          </cell>
          <cell r="H46">
            <v>152.88</v>
          </cell>
        </row>
        <row r="47">
          <cell r="B47" t="str">
            <v>39040</v>
          </cell>
          <cell r="D47" t="str">
            <v>VIBROACABADORA DE ASFALTO (74 KW)</v>
          </cell>
          <cell r="G47">
            <v>113.16</v>
          </cell>
          <cell r="H47">
            <v>71.680000000000007</v>
          </cell>
        </row>
        <row r="48">
          <cell r="B48" t="str">
            <v>39041</v>
          </cell>
          <cell r="D48" t="str">
            <v>USINA DE ASFALTO A QUENTE - 90/120 T/H COM FILTRO DE MANGA (188 KW)</v>
          </cell>
          <cell r="G48">
            <v>1103.28</v>
          </cell>
          <cell r="H48">
            <v>346.96</v>
          </cell>
        </row>
        <row r="49">
          <cell r="B49" t="str">
            <v>39042</v>
          </cell>
          <cell r="D49" t="str">
            <v>GRUPO GERADOR - 36/40 KVA (32kw)</v>
          </cell>
          <cell r="G49">
            <v>35</v>
          </cell>
          <cell r="H49">
            <v>6.8</v>
          </cell>
        </row>
        <row r="50">
          <cell r="B50" t="str">
            <v>39043</v>
          </cell>
          <cell r="D50" t="str">
            <v>GRUPO GERADOR - 164/180 KVA (144kw)</v>
          </cell>
          <cell r="G50">
            <v>65.95</v>
          </cell>
          <cell r="H50">
            <v>6.97</v>
          </cell>
        </row>
        <row r="51">
          <cell r="B51" t="str">
            <v>39044</v>
          </cell>
          <cell r="D51" t="str">
            <v>TRATOR DE ESTEIRAS - COM LÂMINA (82 KW)</v>
          </cell>
          <cell r="G51">
            <v>68.459999999999994</v>
          </cell>
          <cell r="H51">
            <v>35.53</v>
          </cell>
        </row>
        <row r="52">
          <cell r="B52" t="str">
            <v>39045</v>
          </cell>
          <cell r="D52" t="str">
            <v>TRATOR DE ESTEIRAS - COM LÂMINA (104 KW)</v>
          </cell>
          <cell r="G52">
            <v>92.37</v>
          </cell>
          <cell r="H52">
            <v>39.96</v>
          </cell>
        </row>
        <row r="53">
          <cell r="B53" t="str">
            <v>39046</v>
          </cell>
          <cell r="D53" t="str">
            <v>USINA MISTURADORA DE SOLOS 350/600 T/H (99 KW)</v>
          </cell>
          <cell r="G53">
            <v>177.24</v>
          </cell>
          <cell r="H53">
            <v>88.36</v>
          </cell>
        </row>
        <row r="54">
          <cell r="B54" t="str">
            <v>39047</v>
          </cell>
          <cell r="D54" t="str">
            <v>MARTELETE - ROMPEDOR 33KG</v>
          </cell>
          <cell r="G54">
            <v>8.08</v>
          </cell>
          <cell r="H54">
            <v>7.4</v>
          </cell>
        </row>
        <row r="55">
          <cell r="B55" t="str">
            <v>39048</v>
          </cell>
          <cell r="D55" t="str">
            <v>MARTELETE - PERFURATRIZ MANUAL</v>
          </cell>
          <cell r="G55">
            <v>9.2100000000000009</v>
          </cell>
          <cell r="H55">
            <v>7.57</v>
          </cell>
        </row>
        <row r="56">
          <cell r="B56" t="str">
            <v>39049</v>
          </cell>
          <cell r="D56" t="str">
            <v>COMPRESSOR DE AR - PORTÁTIL 375 PCM (87 KW)</v>
          </cell>
          <cell r="G56">
            <v>45.24</v>
          </cell>
          <cell r="H56">
            <v>9.68</v>
          </cell>
        </row>
        <row r="57">
          <cell r="B57" t="str">
            <v>39050</v>
          </cell>
          <cell r="D57" t="str">
            <v>CAMINHÃO BASCULANTE 8m3 - 13 T (170 KW)</v>
          </cell>
          <cell r="G57">
            <v>93.03</v>
          </cell>
          <cell r="H57">
            <v>9.8699999999999992</v>
          </cell>
        </row>
        <row r="58">
          <cell r="B58" t="str">
            <v>39051</v>
          </cell>
          <cell r="D58" t="str">
            <v>COMPRESSOR DE AR - PORTÁTIL 764 PCM (200 KW)</v>
          </cell>
          <cell r="G58">
            <v>111.64</v>
          </cell>
          <cell r="H58">
            <v>22.28</v>
          </cell>
        </row>
        <row r="59">
          <cell r="B59" t="str">
            <v>39052</v>
          </cell>
          <cell r="D59" t="str">
            <v>PERFURATRIZ SOBRE ESTEIRAS - CRAWLER DRILL</v>
          </cell>
          <cell r="G59">
            <v>175.42</v>
          </cell>
          <cell r="H59">
            <v>53.5</v>
          </cell>
        </row>
        <row r="60">
          <cell r="B60" t="str">
            <v>39053</v>
          </cell>
          <cell r="D60" t="str">
            <v>CAMINHÃO BASCULANTE - PARA ROCHA 18T (235KW)</v>
          </cell>
          <cell r="G60">
            <v>122.02</v>
          </cell>
          <cell r="H60">
            <v>38.69</v>
          </cell>
        </row>
        <row r="61">
          <cell r="B61" t="str">
            <v>39054</v>
          </cell>
          <cell r="D61" t="str">
            <v>GRUPO GERADOR - 241/265 KVA (212 KW)</v>
          </cell>
          <cell r="G61">
            <v>65.28</v>
          </cell>
          <cell r="H61">
            <v>6.96</v>
          </cell>
        </row>
        <row r="62">
          <cell r="B62" t="str">
            <v>39055</v>
          </cell>
          <cell r="D62" t="str">
            <v>CONJUNTO DE BRITAGEM - 80 M3/H (292 KW)</v>
          </cell>
          <cell r="G62">
            <v>513.84</v>
          </cell>
          <cell r="H62">
            <v>205.1</v>
          </cell>
        </row>
        <row r="63">
          <cell r="B63" t="str">
            <v>39056</v>
          </cell>
          <cell r="D63" t="str">
            <v>MOTONIVELADORA CATERPILLAR CAT-1208</v>
          </cell>
          <cell r="G63">
            <v>123.85</v>
          </cell>
          <cell r="H63">
            <v>59.76</v>
          </cell>
        </row>
        <row r="64">
          <cell r="B64" t="str">
            <v>39057</v>
          </cell>
          <cell r="D64" t="str">
            <v>CAMINHÃO IRRIGADEIRA MB L2214/42</v>
          </cell>
          <cell r="G64">
            <v>85.8</v>
          </cell>
          <cell r="H64">
            <v>31.88</v>
          </cell>
        </row>
        <row r="65">
          <cell r="B65" t="str">
            <v>39058</v>
          </cell>
          <cell r="D65" t="str">
            <v>CAMINHÃO DISTRIBUIDOR DE CIMENTO</v>
          </cell>
          <cell r="G65">
            <v>90.38</v>
          </cell>
          <cell r="H65">
            <v>45.19</v>
          </cell>
        </row>
        <row r="66">
          <cell r="B66" t="str">
            <v>39059</v>
          </cell>
          <cell r="D66" t="str">
            <v>CAMINHÃO MUNCK</v>
          </cell>
          <cell r="G66">
            <v>80</v>
          </cell>
          <cell r="H66">
            <v>45.19</v>
          </cell>
        </row>
      </sheetData>
      <sheetData sheetId="4" refreshError="1">
        <row r="5">
          <cell r="B5" t="str">
            <v>20000</v>
          </cell>
          <cell r="C5" t="str">
            <v>ENCARREGADO DE TURMA</v>
          </cell>
          <cell r="G5">
            <v>11.11</v>
          </cell>
        </row>
        <row r="6">
          <cell r="B6" t="str">
            <v>20007</v>
          </cell>
          <cell r="C6" t="str">
            <v>PEDREIRO</v>
          </cell>
          <cell r="G6">
            <v>5.31</v>
          </cell>
        </row>
        <row r="7">
          <cell r="B7" t="str">
            <v>20013</v>
          </cell>
          <cell r="C7" t="str">
            <v>SERVENTE</v>
          </cell>
          <cell r="G7">
            <v>4.3899999999999997</v>
          </cell>
        </row>
        <row r="8">
          <cell r="B8" t="str">
            <v>20021</v>
          </cell>
          <cell r="C8" t="str">
            <v>RASTELETEIRO</v>
          </cell>
          <cell r="G8">
            <v>5.31</v>
          </cell>
        </row>
        <row r="9">
          <cell r="B9" t="str">
            <v>20028</v>
          </cell>
          <cell r="C9" t="str">
            <v>MONTADOR</v>
          </cell>
          <cell r="G9">
            <v>5.04</v>
          </cell>
        </row>
        <row r="10">
          <cell r="B10" t="str">
            <v>20045</v>
          </cell>
          <cell r="C10" t="str">
            <v>ENCARREGADO DE PAVIMENTAÇÃO</v>
          </cell>
          <cell r="G10">
            <v>21.6</v>
          </cell>
        </row>
        <row r="11">
          <cell r="B11" t="str">
            <v>20074</v>
          </cell>
          <cell r="C11" t="str">
            <v>OPERÁRIO</v>
          </cell>
          <cell r="G11">
            <v>4.3899999999999997</v>
          </cell>
        </row>
        <row r="12">
          <cell r="B12" t="str">
            <v>20075</v>
          </cell>
          <cell r="C12" t="str">
            <v>ENCARREGADO DE BRITAGEM</v>
          </cell>
          <cell r="G12">
            <v>25.92</v>
          </cell>
        </row>
        <row r="13">
          <cell r="B13" t="str">
            <v>20076</v>
          </cell>
          <cell r="C13" t="str">
            <v>BLASTER</v>
          </cell>
          <cell r="G13">
            <v>7.38</v>
          </cell>
        </row>
      </sheetData>
      <sheetData sheetId="5" refreshError="1">
        <row r="4">
          <cell r="B4" t="str">
            <v>50001</v>
          </cell>
          <cell r="D4" t="str">
            <v>ADITIVO P/ CONTROLE DE RUPTURA</v>
          </cell>
          <cell r="F4" t="str">
            <v>KG</v>
          </cell>
          <cell r="G4">
            <v>2.4300000000000002</v>
          </cell>
        </row>
        <row r="5">
          <cell r="B5" t="str">
            <v>50002</v>
          </cell>
          <cell r="D5" t="str">
            <v>ADITIVO SÓLIDO (FIBRAS )</v>
          </cell>
          <cell r="F5" t="str">
            <v>KG</v>
          </cell>
          <cell r="G5">
            <v>4.3600000000000003</v>
          </cell>
        </row>
        <row r="6">
          <cell r="B6" t="str">
            <v>50003</v>
          </cell>
          <cell r="D6" t="str">
            <v>APOIO DO PORTA DENTE DA FRESADORA 2000 DC</v>
          </cell>
          <cell r="F6" t="str">
            <v>UND</v>
          </cell>
          <cell r="G6">
            <v>1005.94</v>
          </cell>
        </row>
        <row r="7">
          <cell r="B7" t="str">
            <v>50004</v>
          </cell>
          <cell r="D7" t="str">
            <v xml:space="preserve">AREIA </v>
          </cell>
          <cell r="F7" t="str">
            <v>M3</v>
          </cell>
          <cell r="G7">
            <v>19.989999999999998</v>
          </cell>
        </row>
        <row r="8">
          <cell r="B8" t="str">
            <v>50005</v>
          </cell>
          <cell r="D8" t="str">
            <v>AREIA COMERCIAL</v>
          </cell>
          <cell r="F8" t="str">
            <v>M3</v>
          </cell>
          <cell r="G8">
            <v>14</v>
          </cell>
        </row>
        <row r="9">
          <cell r="B9" t="str">
            <v>50007</v>
          </cell>
          <cell r="D9" t="str">
            <v>BRITA COMERCIAL</v>
          </cell>
          <cell r="F9" t="str">
            <v>M3</v>
          </cell>
          <cell r="G9">
            <v>19.670000000000002</v>
          </cell>
        </row>
        <row r="10">
          <cell r="B10" t="str">
            <v>50008</v>
          </cell>
          <cell r="D10" t="str">
            <v>CBUQ - USINAGEM</v>
          </cell>
          <cell r="F10" t="str">
            <v>T</v>
          </cell>
          <cell r="G10">
            <v>31.66</v>
          </cell>
        </row>
        <row r="11">
          <cell r="B11" t="str">
            <v>50009</v>
          </cell>
          <cell r="D11" t="str">
            <v>CIMENTO ASFÁLTICO COM POLÍMERO</v>
          </cell>
          <cell r="F11" t="str">
            <v>T</v>
          </cell>
          <cell r="G11">
            <v>1712.03</v>
          </cell>
        </row>
        <row r="12">
          <cell r="B12" t="str">
            <v>50010</v>
          </cell>
          <cell r="D12" t="str">
            <v>DENTE PARA FRESADORA 2000 DC</v>
          </cell>
          <cell r="F12" t="str">
            <v>UND</v>
          </cell>
          <cell r="G12">
            <v>25.07</v>
          </cell>
        </row>
        <row r="13">
          <cell r="B13" t="str">
            <v>50011</v>
          </cell>
          <cell r="D13" t="str">
            <v>ESCAVAÇÃO E CARGA DE MATERIAL DE JAZIDA (CONSV)</v>
          </cell>
          <cell r="F13" t="str">
            <v>M3</v>
          </cell>
          <cell r="G13">
            <v>4.1400000000000006</v>
          </cell>
        </row>
        <row r="14">
          <cell r="B14" t="str">
            <v>50012</v>
          </cell>
          <cell r="D14" t="str">
            <v>EXPURGO DE JAZIDA  (CONSV)</v>
          </cell>
          <cell r="F14" t="str">
            <v>M3</v>
          </cell>
          <cell r="G14">
            <v>2.54</v>
          </cell>
        </row>
        <row r="15">
          <cell r="B15" t="str">
            <v>50013</v>
          </cell>
          <cell r="D15" t="str">
            <v>FILLER</v>
          </cell>
          <cell r="F15" t="str">
            <v>KG</v>
          </cell>
          <cell r="G15">
            <v>0.27</v>
          </cell>
        </row>
        <row r="16">
          <cell r="B16" t="str">
            <v>50014</v>
          </cell>
          <cell r="D16" t="str">
            <v>FILLER</v>
          </cell>
          <cell r="F16" t="str">
            <v>T</v>
          </cell>
          <cell r="G16">
            <v>270</v>
          </cell>
        </row>
        <row r="17">
          <cell r="B17" t="str">
            <v>50015</v>
          </cell>
          <cell r="D17" t="str">
            <v>IMPRIMAÇAO</v>
          </cell>
          <cell r="F17" t="str">
            <v>M2</v>
          </cell>
          <cell r="G17">
            <v>0.14000000000000001</v>
          </cell>
        </row>
        <row r="18">
          <cell r="B18" t="str">
            <v>50016</v>
          </cell>
          <cell r="D18" t="str">
            <v>LIMPEZA DE CAMADA VEGETAL</v>
          </cell>
          <cell r="F18" t="str">
            <v>M2</v>
          </cell>
          <cell r="G18">
            <v>0.21</v>
          </cell>
        </row>
        <row r="19">
          <cell r="B19" t="str">
            <v>50017</v>
          </cell>
          <cell r="D19" t="str">
            <v>LIMPEZA DE CAMADA VEGETAL EM JAZIDA  (CONSV)</v>
          </cell>
          <cell r="F19" t="str">
            <v>M2</v>
          </cell>
          <cell r="G19">
            <v>0.16</v>
          </cell>
        </row>
        <row r="20">
          <cell r="B20" t="str">
            <v>50018</v>
          </cell>
          <cell r="D20" t="str">
            <v>MATERIAL DE BASE (CONS)</v>
          </cell>
          <cell r="F20" t="str">
            <v>M3</v>
          </cell>
          <cell r="G20">
            <v>2.39</v>
          </cell>
        </row>
        <row r="21">
          <cell r="B21" t="str">
            <v>50019</v>
          </cell>
          <cell r="D21" t="str">
            <v>MISTURA BETUMINOSA</v>
          </cell>
          <cell r="F21" t="str">
            <v>T</v>
          </cell>
          <cell r="G21">
            <v>58.153319999999994</v>
          </cell>
        </row>
        <row r="22">
          <cell r="B22" t="str">
            <v>50020</v>
          </cell>
          <cell r="D22" t="str">
            <v>PEDRISCO</v>
          </cell>
          <cell r="F22" t="str">
            <v>M3</v>
          </cell>
          <cell r="G22">
            <v>27.41</v>
          </cell>
        </row>
        <row r="23">
          <cell r="B23" t="str">
            <v>50021</v>
          </cell>
          <cell r="D23" t="str">
            <v>PORTA DENTE PARA FRESADORA 2000 DC</v>
          </cell>
          <cell r="F23" t="str">
            <v>UND</v>
          </cell>
          <cell r="G23">
            <v>46.43</v>
          </cell>
        </row>
        <row r="24">
          <cell r="B24" t="str">
            <v>50022</v>
          </cell>
          <cell r="D24" t="str">
            <v>USINAGEM DE SOLO-BRITA</v>
          </cell>
          <cell r="F24" t="str">
            <v>M3</v>
          </cell>
          <cell r="G24">
            <v>18.45</v>
          </cell>
        </row>
        <row r="25">
          <cell r="B25" t="str">
            <v>50023</v>
          </cell>
          <cell r="D25" t="str">
            <v>LIMPEZA DE PISTA</v>
          </cell>
          <cell r="F25" t="str">
            <v>M2</v>
          </cell>
          <cell r="G25">
            <v>0.31</v>
          </cell>
        </row>
        <row r="26">
          <cell r="B26" t="str">
            <v>50024</v>
          </cell>
          <cell r="D26" t="str">
            <v>PINTURA DE LIGAÇÃO</v>
          </cell>
          <cell r="F26" t="str">
            <v>M2</v>
          </cell>
          <cell r="G26">
            <v>0.44634624000000006</v>
          </cell>
        </row>
        <row r="27">
          <cell r="B27" t="str">
            <v>50025</v>
          </cell>
          <cell r="D27" t="str">
            <v>RECOMP. DO PAVIMENTO COM CBUQ</v>
          </cell>
          <cell r="F27" t="str">
            <v>M3</v>
          </cell>
          <cell r="G27">
            <v>376.08429876479994</v>
          </cell>
        </row>
        <row r="28">
          <cell r="B28" t="str">
            <v>50026</v>
          </cell>
          <cell r="D28" t="str">
            <v>AREIA LAVADA</v>
          </cell>
          <cell r="F28" t="str">
            <v>M3</v>
          </cell>
          <cell r="G28">
            <v>14</v>
          </cell>
        </row>
        <row r="29">
          <cell r="B29" t="str">
            <v>50027</v>
          </cell>
          <cell r="D29" t="str">
            <v>BRITA 1</v>
          </cell>
          <cell r="F29" t="str">
            <v>M3</v>
          </cell>
          <cell r="G29">
            <v>20</v>
          </cell>
        </row>
        <row r="30">
          <cell r="B30" t="str">
            <v>50028</v>
          </cell>
          <cell r="D30" t="str">
            <v>BRITA 2</v>
          </cell>
          <cell r="F30" t="str">
            <v>M3</v>
          </cell>
          <cell r="G30">
            <v>20</v>
          </cell>
        </row>
        <row r="31">
          <cell r="B31" t="str">
            <v>50029</v>
          </cell>
          <cell r="D31" t="str">
            <v>BRITA 3</v>
          </cell>
          <cell r="F31" t="str">
            <v>M3</v>
          </cell>
          <cell r="G31">
            <v>19</v>
          </cell>
        </row>
        <row r="32">
          <cell r="B32" t="str">
            <v>50030</v>
          </cell>
          <cell r="D32" t="str">
            <v>ÓLEO COMBUSTÍVEL 1A</v>
          </cell>
          <cell r="F32" t="str">
            <v>L</v>
          </cell>
          <cell r="G32">
            <v>1.23</v>
          </cell>
        </row>
        <row r="33">
          <cell r="B33" t="str">
            <v>50031</v>
          </cell>
          <cell r="D33" t="str">
            <v>INDENIZAÇÃO DE JAZIDA</v>
          </cell>
          <cell r="F33" t="str">
            <v>M3</v>
          </cell>
          <cell r="G33">
            <v>1</v>
          </cell>
        </row>
        <row r="34">
          <cell r="B34" t="str">
            <v>50032</v>
          </cell>
          <cell r="D34" t="str">
            <v>ROCHA P/ BRITAGEM COM PERFUR. MANUAL</v>
          </cell>
          <cell r="F34" t="str">
            <v>M3</v>
          </cell>
          <cell r="G34">
            <v>23.83</v>
          </cell>
        </row>
        <row r="35">
          <cell r="B35" t="str">
            <v>50033</v>
          </cell>
          <cell r="D35" t="str">
            <v>ESCAVAÇÃO E CARGA DE MATERIAL DE JAZIDA (CONST. E RESTR.)</v>
          </cell>
          <cell r="F35" t="str">
            <v>M3</v>
          </cell>
          <cell r="G35">
            <v>5.0999999999999996</v>
          </cell>
        </row>
        <row r="36">
          <cell r="B36" t="str">
            <v>50034</v>
          </cell>
          <cell r="D36" t="str">
            <v>EXPURGO DE JAZIDA   (CONST. E RESTR.)</v>
          </cell>
          <cell r="F36" t="str">
            <v>M3</v>
          </cell>
          <cell r="G36">
            <v>0.99</v>
          </cell>
        </row>
        <row r="37">
          <cell r="B37" t="str">
            <v>50035</v>
          </cell>
          <cell r="D37" t="str">
            <v>LIMPEZA DE CAMADA VEGETAL EM JAZIDA  (CONST. E RESTR.)</v>
          </cell>
          <cell r="F37" t="str">
            <v>M2</v>
          </cell>
          <cell r="G37">
            <v>0.19</v>
          </cell>
        </row>
        <row r="38">
          <cell r="B38" t="str">
            <v>50037</v>
          </cell>
          <cell r="D38" t="str">
            <v>REMOÇÃO DE BUEIROS EXISTENTE</v>
          </cell>
          <cell r="F38" t="str">
            <v>M</v>
          </cell>
          <cell r="G38">
            <v>25.31</v>
          </cell>
        </row>
        <row r="39">
          <cell r="B39" t="str">
            <v>50038</v>
          </cell>
          <cell r="D39" t="str">
            <v>DEFENSA SEMI-MALEÁVEL SIMPLES (FORN. / IMPL.)</v>
          </cell>
          <cell r="F39" t="str">
            <v>M</v>
          </cell>
          <cell r="G39">
            <v>109.07</v>
          </cell>
        </row>
        <row r="40">
          <cell r="B40" t="str">
            <v>50039</v>
          </cell>
          <cell r="D40" t="str">
            <v>ANCORAGEM DEFENSA SEMI-MALEÁVEL SIMPLES (FORN. / IMPL.)</v>
          </cell>
          <cell r="F40" t="str">
            <v>M</v>
          </cell>
          <cell r="G40">
            <v>247.01</v>
          </cell>
        </row>
        <row r="41">
          <cell r="B41" t="str">
            <v>50040</v>
          </cell>
          <cell r="D41" t="str">
            <v>DEFENSA SEMI-MALEÁVEL SIMPLES</v>
          </cell>
          <cell r="F41" t="str">
            <v>M</v>
          </cell>
          <cell r="G41">
            <v>125</v>
          </cell>
        </row>
        <row r="42">
          <cell r="B42" t="str">
            <v>50041</v>
          </cell>
          <cell r="D42" t="str">
            <v>CIMENTO PORTLAND CP-32</v>
          </cell>
          <cell r="F42" t="str">
            <v>KG</v>
          </cell>
          <cell r="G42">
            <v>0.26</v>
          </cell>
        </row>
        <row r="43">
          <cell r="B43" t="str">
            <v>50042</v>
          </cell>
          <cell r="D43" t="str">
            <v>BASE DE BRITA GRADUADA</v>
          </cell>
          <cell r="F43" t="str">
            <v>M3</v>
          </cell>
          <cell r="G43">
            <v>34.54</v>
          </cell>
        </row>
        <row r="44">
          <cell r="B44" t="str">
            <v>50043</v>
          </cell>
          <cell r="D44" t="str">
            <v>USINAGEM DE BRITA GRADUADA</v>
          </cell>
          <cell r="F44" t="str">
            <v>M3</v>
          </cell>
          <cell r="G44">
            <v>34.54</v>
          </cell>
        </row>
        <row r="45">
          <cell r="B45" t="str">
            <v>50044</v>
          </cell>
          <cell r="D45" t="str">
            <v>BRITA PRODUZIDA EM CENTRAL DE BRITAGEM 80M3/H</v>
          </cell>
          <cell r="F45" t="str">
            <v>M3</v>
          </cell>
          <cell r="G45">
            <v>22.43</v>
          </cell>
        </row>
        <row r="46">
          <cell r="B46" t="str">
            <v>50045</v>
          </cell>
          <cell r="D46" t="str">
            <v>ROCHA P/ BRITAGEM C/ PERFUR. SOBRE ESTEIRA</v>
          </cell>
          <cell r="F46" t="str">
            <v>M3</v>
          </cell>
          <cell r="G46">
            <v>21.18</v>
          </cell>
        </row>
        <row r="47">
          <cell r="B47" t="str">
            <v>50046</v>
          </cell>
          <cell r="D47" t="str">
            <v>SÉRIE DE BROCAS S-12 D=22MM</v>
          </cell>
          <cell r="F47" t="str">
            <v>UNID.</v>
          </cell>
          <cell r="G47">
            <v>2975</v>
          </cell>
        </row>
        <row r="48">
          <cell r="B48" t="str">
            <v>50047</v>
          </cell>
          <cell r="D48" t="str">
            <v>DINAMITE A 60% (GELATINA ESPECIAL)</v>
          </cell>
          <cell r="F48" t="str">
            <v>KG</v>
          </cell>
          <cell r="G48">
            <v>4.13</v>
          </cell>
        </row>
        <row r="49">
          <cell r="B49" t="str">
            <v>50048</v>
          </cell>
          <cell r="D49" t="str">
            <v>ESPOLETA COMUM N.8</v>
          </cell>
          <cell r="F49" t="str">
            <v>UNID.</v>
          </cell>
          <cell r="G49">
            <v>0.68</v>
          </cell>
        </row>
        <row r="50">
          <cell r="B50" t="str">
            <v>50049</v>
          </cell>
          <cell r="D50" t="str">
            <v>CORDEL DETONANTE NP 10</v>
          </cell>
          <cell r="F50" t="str">
            <v>M</v>
          </cell>
          <cell r="G50">
            <v>0.48</v>
          </cell>
        </row>
        <row r="51">
          <cell r="B51" t="str">
            <v>50050</v>
          </cell>
          <cell r="D51" t="str">
            <v>RETARDADOR DE CORDEL</v>
          </cell>
          <cell r="F51" t="str">
            <v>UNID.</v>
          </cell>
          <cell r="G51">
            <v>5.86</v>
          </cell>
        </row>
        <row r="52">
          <cell r="B52" t="str">
            <v>50051</v>
          </cell>
          <cell r="D52" t="str">
            <v>ESTOPIM</v>
          </cell>
          <cell r="F52" t="str">
            <v>M</v>
          </cell>
          <cell r="G52">
            <v>0.56999999999999995</v>
          </cell>
        </row>
        <row r="53">
          <cell r="B53" t="str">
            <v>50052</v>
          </cell>
          <cell r="D53" t="str">
            <v>HASTE PARA PERFURATRIZ DE ESTEIRA</v>
          </cell>
          <cell r="F53" t="str">
            <v>UNID.</v>
          </cell>
          <cell r="G53">
            <v>541.44000000000005</v>
          </cell>
        </row>
        <row r="54">
          <cell r="B54" t="str">
            <v>50053</v>
          </cell>
          <cell r="D54" t="str">
            <v>LUVA PARA PERFURATRIZ DE ESTEIRA</v>
          </cell>
          <cell r="F54" t="str">
            <v>UNID.</v>
          </cell>
          <cell r="G54">
            <v>139.19999999999999</v>
          </cell>
        </row>
        <row r="55">
          <cell r="B55" t="str">
            <v>50054</v>
          </cell>
          <cell r="D55" t="str">
            <v>PUNHO PARA PERFURATRIZ DE ESTEIRA</v>
          </cell>
          <cell r="F55" t="str">
            <v>UNID.</v>
          </cell>
          <cell r="G55">
            <v>405.12</v>
          </cell>
        </row>
        <row r="56">
          <cell r="B56" t="str">
            <v>50057</v>
          </cell>
          <cell r="D56" t="str">
            <v>ESCAVAÇÃO MECÂNICA DA BASE</v>
          </cell>
          <cell r="F56" t="str">
            <v>M3</v>
          </cell>
          <cell r="G56">
            <v>3.9</v>
          </cell>
        </row>
        <row r="57">
          <cell r="B57" t="str">
            <v>50058</v>
          </cell>
          <cell r="D57" t="str">
            <v>REMOÇÃO DA CAPA ASFÁLTICA (1)</v>
          </cell>
          <cell r="F57" t="str">
            <v>M3</v>
          </cell>
          <cell r="G57">
            <v>112.07</v>
          </cell>
        </row>
        <row r="58">
          <cell r="B58" t="str">
            <v>50059</v>
          </cell>
          <cell r="D58" t="str">
            <v>DEMOLIÇÃO DE DISPOSITIVOS DE CONCRETO SIMPLES</v>
          </cell>
          <cell r="F58" t="str">
            <v>M3</v>
          </cell>
          <cell r="G58">
            <v>70.790000000000006</v>
          </cell>
        </row>
        <row r="59">
          <cell r="B59" t="str">
            <v>50060</v>
          </cell>
          <cell r="D59" t="str">
            <v>AREIA EXTRAÍDA</v>
          </cell>
          <cell r="F59" t="str">
            <v>M3</v>
          </cell>
          <cell r="G59">
            <v>14.21</v>
          </cell>
        </row>
        <row r="60">
          <cell r="B60" t="str">
            <v>50061</v>
          </cell>
          <cell r="D60" t="str">
            <v>ESPALHAMENTO DE MATERIAL</v>
          </cell>
          <cell r="F60" t="str">
            <v>M3</v>
          </cell>
          <cell r="G60">
            <v>1.53</v>
          </cell>
        </row>
        <row r="61">
          <cell r="B61" t="str">
            <v>50062</v>
          </cell>
          <cell r="D61" t="str">
            <v>USINAGEM DE SOLO-CIMENTO</v>
          </cell>
          <cell r="F61" t="str">
            <v>M3</v>
          </cell>
          <cell r="G61">
            <v>42.129999999999995</v>
          </cell>
        </row>
        <row r="62">
          <cell r="B62" t="str">
            <v>50063</v>
          </cell>
          <cell r="D62" t="str">
            <v>BITS</v>
          </cell>
          <cell r="F62" t="str">
            <v>UNID.</v>
          </cell>
          <cell r="G62">
            <v>570</v>
          </cell>
        </row>
        <row r="63">
          <cell r="B63" t="str">
            <v>50064</v>
          </cell>
          <cell r="D63" t="str">
            <v>PORTA DENTE PARA FRESADORA 1000 DC</v>
          </cell>
          <cell r="F63" t="str">
            <v>UNID.</v>
          </cell>
          <cell r="G63">
            <v>35</v>
          </cell>
        </row>
        <row r="64">
          <cell r="B64" t="str">
            <v>50065</v>
          </cell>
          <cell r="D64" t="str">
            <v>AGENTE DE RECICLAGEM ARE-1 / ARE-250</v>
          </cell>
          <cell r="F64" t="str">
            <v>T</v>
          </cell>
          <cell r="G64">
            <v>1900</v>
          </cell>
        </row>
        <row r="65">
          <cell r="B65" t="str">
            <v>50066</v>
          </cell>
          <cell r="D65" t="str">
            <v>ANCORAGEM DEFENSA SEMI-MALEÁVEL SIMPLES</v>
          </cell>
          <cell r="F65" t="str">
            <v>M</v>
          </cell>
          <cell r="G65">
            <v>230</v>
          </cell>
        </row>
      </sheetData>
      <sheetData sheetId="6" refreshError="1">
        <row r="4">
          <cell r="C4" t="str">
            <v>60001</v>
          </cell>
          <cell r="E4" t="str">
            <v xml:space="preserve">AREIA </v>
          </cell>
          <cell r="F4" t="str">
            <v>T.KM</v>
          </cell>
          <cell r="G4">
            <v>0.28000000000000003</v>
          </cell>
          <cell r="H4">
            <v>20</v>
          </cell>
        </row>
        <row r="5">
          <cell r="C5" t="str">
            <v>60002</v>
          </cell>
          <cell r="E5" t="str">
            <v>AREIA ( AREAL - USINA )</v>
          </cell>
          <cell r="F5" t="str">
            <v>T.KM</v>
          </cell>
          <cell r="G5">
            <v>0.28000000000000003</v>
          </cell>
          <cell r="H5">
            <v>20</v>
          </cell>
        </row>
        <row r="6">
          <cell r="C6" t="str">
            <v>60003</v>
          </cell>
          <cell r="E6" t="str">
            <v xml:space="preserve">BRITA </v>
          </cell>
          <cell r="F6" t="str">
            <v>T.KM</v>
          </cell>
          <cell r="G6">
            <v>0.28000000000000003</v>
          </cell>
          <cell r="H6">
            <v>20</v>
          </cell>
        </row>
        <row r="7">
          <cell r="C7" t="str">
            <v>60004</v>
          </cell>
          <cell r="E7" t="str">
            <v>BRITA ( PED - USINA )</v>
          </cell>
          <cell r="F7" t="str">
            <v>T.KM</v>
          </cell>
          <cell r="G7">
            <v>0.28000000000000003</v>
          </cell>
          <cell r="H7">
            <v>5</v>
          </cell>
        </row>
        <row r="8">
          <cell r="C8" t="str">
            <v>60005</v>
          </cell>
          <cell r="E8" t="str">
            <v>BRITA COMERCIAL</v>
          </cell>
          <cell r="F8" t="str">
            <v>T.KM</v>
          </cell>
          <cell r="G8">
            <v>0.28000000000000003</v>
          </cell>
          <cell r="H8">
            <v>20</v>
          </cell>
        </row>
        <row r="9">
          <cell r="C9" t="str">
            <v>60006</v>
          </cell>
          <cell r="E9" t="str">
            <v>BRITA DE USINA</v>
          </cell>
          <cell r="F9" t="str">
            <v>T.KM</v>
          </cell>
          <cell r="G9">
            <v>0.28000000000000003</v>
          </cell>
          <cell r="H9">
            <v>25</v>
          </cell>
        </row>
        <row r="10">
          <cell r="C10" t="str">
            <v>60007</v>
          </cell>
          <cell r="E10" t="str">
            <v xml:space="preserve">CBUQ </v>
          </cell>
          <cell r="F10" t="str">
            <v>T.KM</v>
          </cell>
          <cell r="G10">
            <v>0.37</v>
          </cell>
          <cell r="H10">
            <v>25</v>
          </cell>
        </row>
        <row r="11">
          <cell r="C11" t="str">
            <v>60008</v>
          </cell>
          <cell r="E11" t="str">
            <v>CIMENTO PORTLAND CP-32</v>
          </cell>
          <cell r="F11" t="str">
            <v>T.KM</v>
          </cell>
          <cell r="G11">
            <v>0.2</v>
          </cell>
          <cell r="H11">
            <v>50</v>
          </cell>
        </row>
        <row r="12">
          <cell r="C12" t="str">
            <v>60009</v>
          </cell>
          <cell r="E12" t="str">
            <v>MATERIAL DE JAZIDA</v>
          </cell>
          <cell r="F12" t="str">
            <v>T.KM</v>
          </cell>
          <cell r="G12">
            <v>0.37</v>
          </cell>
          <cell r="H12">
            <v>10</v>
          </cell>
        </row>
        <row r="13">
          <cell r="C13" t="str">
            <v>60010</v>
          </cell>
          <cell r="E13" t="str">
            <v>FILLER</v>
          </cell>
          <cell r="F13" t="str">
            <v>T.KM</v>
          </cell>
          <cell r="G13">
            <v>0.2</v>
          </cell>
          <cell r="H13">
            <v>50</v>
          </cell>
        </row>
        <row r="14">
          <cell r="C14" t="str">
            <v>60011</v>
          </cell>
          <cell r="E14" t="str">
            <v>MATERIAL DE BASE</v>
          </cell>
          <cell r="F14" t="str">
            <v>T.KM</v>
          </cell>
          <cell r="G14">
            <v>0.28000000000000003</v>
          </cell>
          <cell r="H14">
            <v>5</v>
          </cell>
        </row>
        <row r="15">
          <cell r="C15" t="str">
            <v>60012</v>
          </cell>
          <cell r="E15" t="str">
            <v>MATERIAL DE JAZIDA</v>
          </cell>
          <cell r="F15" t="str">
            <v>T.KM</v>
          </cell>
          <cell r="G15">
            <v>0.28000000000000003</v>
          </cell>
          <cell r="H15">
            <v>10</v>
          </cell>
        </row>
        <row r="16">
          <cell r="C16" t="str">
            <v>60013</v>
          </cell>
          <cell r="E16" t="str">
            <v>MATERIAL RETIRADO DA PISTA</v>
          </cell>
          <cell r="F16" t="str">
            <v>T.KM</v>
          </cell>
          <cell r="G16">
            <v>0.28000000000000003</v>
          </cell>
          <cell r="H16">
            <v>5</v>
          </cell>
        </row>
        <row r="17">
          <cell r="C17" t="str">
            <v>60014</v>
          </cell>
          <cell r="E17" t="str">
            <v>MISTURA BETUMINOSA</v>
          </cell>
          <cell r="F17" t="str">
            <v>T.KM</v>
          </cell>
          <cell r="G17">
            <v>0.37</v>
          </cell>
          <cell r="H17">
            <v>50</v>
          </cell>
        </row>
        <row r="18">
          <cell r="C18" t="str">
            <v>60015</v>
          </cell>
          <cell r="E18" t="str">
            <v>PEDRISCO</v>
          </cell>
          <cell r="F18" t="str">
            <v>T.KM</v>
          </cell>
          <cell r="G18">
            <v>0.28000000000000003</v>
          </cell>
          <cell r="H18">
            <v>20</v>
          </cell>
        </row>
        <row r="19">
          <cell r="C19" t="str">
            <v>60016</v>
          </cell>
          <cell r="E19" t="str">
            <v>CAP - 20</v>
          </cell>
          <cell r="F19" t="str">
            <v>T.KM</v>
          </cell>
          <cell r="G19">
            <v>0.21</v>
          </cell>
        </row>
        <row r="20">
          <cell r="C20" t="str">
            <v>60017</v>
          </cell>
          <cell r="E20" t="str">
            <v>TRANSP. COMERCIAL DE AREIA</v>
          </cell>
          <cell r="F20" t="str">
            <v>T.KM</v>
          </cell>
          <cell r="G20">
            <v>0.28000000000000003</v>
          </cell>
          <cell r="H20">
            <v>20</v>
          </cell>
        </row>
        <row r="21">
          <cell r="C21" t="str">
            <v>60018</v>
          </cell>
          <cell r="E21" t="str">
            <v xml:space="preserve">TRANSP. COMERCIAL DE BRITA </v>
          </cell>
          <cell r="F21" t="str">
            <v>T.KM</v>
          </cell>
          <cell r="G21">
            <v>0.28000000000000003</v>
          </cell>
          <cell r="H21">
            <v>20</v>
          </cell>
        </row>
        <row r="22">
          <cell r="C22" t="str">
            <v>60019</v>
          </cell>
          <cell r="E22" t="str">
            <v>LOCAL C/ CAM. BASC. ROD. PAV.</v>
          </cell>
          <cell r="F22" t="str">
            <v>T.KM</v>
          </cell>
          <cell r="G22">
            <v>0.37</v>
          </cell>
          <cell r="H22">
            <v>15</v>
          </cell>
        </row>
        <row r="23">
          <cell r="C23" t="str">
            <v>60020</v>
          </cell>
          <cell r="E23" t="str">
            <v>LOCAL C/ CAM. BASC. ROD.NAO PAV.</v>
          </cell>
          <cell r="F23" t="str">
            <v>T.KM</v>
          </cell>
          <cell r="G23">
            <v>0.47</v>
          </cell>
          <cell r="H23">
            <v>5</v>
          </cell>
        </row>
        <row r="24">
          <cell r="C24" t="str">
            <v>60021</v>
          </cell>
          <cell r="E24" t="str">
            <v>USIN. DE SOLO-BRITA / SOLO-CIMENTO</v>
          </cell>
          <cell r="F24" t="str">
            <v>T.KM</v>
          </cell>
          <cell r="G24">
            <v>0.3</v>
          </cell>
          <cell r="H24">
            <v>25</v>
          </cell>
        </row>
        <row r="25">
          <cell r="C25" t="str">
            <v>60022</v>
          </cell>
          <cell r="E25" t="str">
            <v>MATERIAL DEMOLIDO</v>
          </cell>
          <cell r="F25" t="str">
            <v>T/M</v>
          </cell>
          <cell r="G25">
            <v>0.4</v>
          </cell>
          <cell r="H25">
            <v>15</v>
          </cell>
        </row>
        <row r="26">
          <cell r="C26" t="str">
            <v>60023</v>
          </cell>
          <cell r="E26" t="str">
            <v>USINAGEM DE BRITA GRAD. (USINA - PISTA)</v>
          </cell>
          <cell r="F26" t="str">
            <v>T.KM</v>
          </cell>
          <cell r="G26">
            <v>0.3</v>
          </cell>
          <cell r="H26">
            <v>30</v>
          </cell>
        </row>
        <row r="27">
          <cell r="C27" t="str">
            <v>60024</v>
          </cell>
          <cell r="E27" t="str">
            <v>MATERIAL ESCAVADO</v>
          </cell>
          <cell r="F27" t="str">
            <v>T/KM</v>
          </cell>
          <cell r="G27">
            <v>0.28000000000000003</v>
          </cell>
          <cell r="H27">
            <v>10</v>
          </cell>
        </row>
        <row r="28">
          <cell r="C28" t="str">
            <v>60025</v>
          </cell>
          <cell r="E28" t="str">
            <v>TRANSP. DE MAT. FRESAGEM</v>
          </cell>
          <cell r="F28" t="str">
            <v>T/KM</v>
          </cell>
          <cell r="G28">
            <v>0.28000000000000003</v>
          </cell>
          <cell r="H28">
            <v>12</v>
          </cell>
        </row>
      </sheetData>
      <sheetData sheetId="7" refreshError="1">
        <row r="4">
          <cell r="B4" t="str">
            <v>70001</v>
          </cell>
          <cell r="D4" t="str">
            <v>AQUISIÇÃO CAP -20</v>
          </cell>
          <cell r="E4" t="str">
            <v>T</v>
          </cell>
          <cell r="F4">
            <v>1104.96</v>
          </cell>
        </row>
        <row r="5">
          <cell r="B5" t="str">
            <v>70002</v>
          </cell>
          <cell r="D5" t="str">
            <v>AQUISIÇÃO CAP -20 C/ ASFALTO-BORRACHA</v>
          </cell>
          <cell r="E5" t="str">
            <v>T</v>
          </cell>
          <cell r="F5">
            <v>1335.1679999999999</v>
          </cell>
        </row>
        <row r="6">
          <cell r="B6" t="str">
            <v>70003</v>
          </cell>
          <cell r="D6" t="str">
            <v>AQUISIÇÃO CM-30</v>
          </cell>
          <cell r="E6" t="str">
            <v>T</v>
          </cell>
          <cell r="F6">
            <v>1730.1407999999999</v>
          </cell>
        </row>
        <row r="7">
          <cell r="B7" t="str">
            <v>70004</v>
          </cell>
          <cell r="D7" t="str">
            <v>AQUISIÇÃO EMULSÃO C/3,4% DE POLÍMEROS</v>
          </cell>
          <cell r="E7" t="str">
            <v>T</v>
          </cell>
          <cell r="F7">
            <v>1700.0927999999999</v>
          </cell>
        </row>
        <row r="8">
          <cell r="B8" t="str">
            <v>70005</v>
          </cell>
          <cell r="D8" t="str">
            <v>AQUISIÇÃO EMULSÃO RR-1C</v>
          </cell>
          <cell r="E8" t="str">
            <v>T</v>
          </cell>
          <cell r="F8">
            <v>805.81439999999998</v>
          </cell>
        </row>
        <row r="9">
          <cell r="B9" t="str">
            <v>70006</v>
          </cell>
          <cell r="D9" t="str">
            <v>AQUISIÇÃO EMULSÃO RR-2C</v>
          </cell>
          <cell r="E9" t="str">
            <v>T</v>
          </cell>
          <cell r="F9">
            <v>858.05759999999987</v>
          </cell>
        </row>
        <row r="10">
          <cell r="B10" t="str">
            <v>70007</v>
          </cell>
          <cell r="D10" t="str">
            <v>TRANSPORTE CAP - 20</v>
          </cell>
          <cell r="E10" t="str">
            <v>T</v>
          </cell>
          <cell r="F10">
            <v>65.865600000000001</v>
          </cell>
        </row>
        <row r="11">
          <cell r="B11" t="str">
            <v>70008</v>
          </cell>
          <cell r="D11" t="str">
            <v>TRANSPORTE CM-30</v>
          </cell>
          <cell r="E11" t="str">
            <v>T</v>
          </cell>
          <cell r="F11">
            <v>65.865600000000001</v>
          </cell>
        </row>
        <row r="12">
          <cell r="B12" t="str">
            <v>70009</v>
          </cell>
          <cell r="D12" t="str">
            <v>TRANSPORTE EMULSÃO C/3,4% DE POLÍMEROS</v>
          </cell>
          <cell r="E12" t="str">
            <v>T</v>
          </cell>
          <cell r="F12">
            <v>65.865600000000001</v>
          </cell>
        </row>
        <row r="13">
          <cell r="B13" t="str">
            <v>70010</v>
          </cell>
          <cell r="D13" t="str">
            <v>TRANSPORTE EMULSÃO RR-1C</v>
          </cell>
          <cell r="E13" t="str">
            <v>T</v>
          </cell>
          <cell r="F13">
            <v>65.865600000000001</v>
          </cell>
        </row>
        <row r="14">
          <cell r="B14" t="str">
            <v>70011</v>
          </cell>
          <cell r="D14" t="str">
            <v>TRANSPORTE EMULSÃO RR-2C</v>
          </cell>
          <cell r="E14" t="str">
            <v>T</v>
          </cell>
          <cell r="F14">
            <v>65.865600000000001</v>
          </cell>
        </row>
        <row r="15">
          <cell r="B15" t="str">
            <v>70012</v>
          </cell>
          <cell r="D15" t="str">
            <v>TRANSPORTE CAP -20 C/ ASFALTO-BORRACHA</v>
          </cell>
          <cell r="E15" t="str">
            <v>T</v>
          </cell>
          <cell r="F15">
            <v>65.865600000000001</v>
          </cell>
        </row>
        <row r="16">
          <cell r="B16" t="str">
            <v>70013</v>
          </cell>
          <cell r="D16" t="str">
            <v>AGENTE DE RECICLAGEM ARE-1 / ARE-250</v>
          </cell>
          <cell r="E16" t="str">
            <v>T</v>
          </cell>
          <cell r="F16">
            <v>1860</v>
          </cell>
        </row>
        <row r="17">
          <cell r="B17" t="str">
            <v>70014</v>
          </cell>
          <cell r="D17" t="str">
            <v>TRANSPORTE AGENTE DE RECICLAGEM ARE-1 / ARE-250</v>
          </cell>
          <cell r="E17" t="str">
            <v>T</v>
          </cell>
          <cell r="F17">
            <v>65.865600000000001</v>
          </cell>
        </row>
        <row r="18">
          <cell r="B18" t="str">
            <v>70015</v>
          </cell>
          <cell r="D18" t="str">
            <v>AQUISIÇÃO CAP-20 C/ POLÍMEROS</v>
          </cell>
          <cell r="E18" t="str">
            <v>T</v>
          </cell>
          <cell r="F18">
            <v>1739.42</v>
          </cell>
        </row>
        <row r="19">
          <cell r="B19" t="str">
            <v>70016</v>
          </cell>
          <cell r="D19" t="str">
            <v>TRANSPORTE CAP-20 C/ POLÍMERO</v>
          </cell>
          <cell r="E19" t="str">
            <v>T</v>
          </cell>
          <cell r="F19">
            <v>65.865600000000001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I37"/>
  <sheetViews>
    <sheetView showGridLines="0" zoomScale="85" zoomScaleNormal="85" workbookViewId="0">
      <selection activeCell="CF28" sqref="CF8:EE28"/>
    </sheetView>
  </sheetViews>
  <sheetFormatPr defaultRowHeight="15" outlineLevelCol="1" x14ac:dyDescent="0.25"/>
  <cols>
    <col min="1" max="1" width="6.5703125" style="4" customWidth="1"/>
    <col min="2" max="2" width="13.7109375" style="4" customWidth="1"/>
    <col min="3" max="3" width="87.5703125" style="4" customWidth="1"/>
    <col min="4" max="4" width="13.7109375" style="4" customWidth="1"/>
    <col min="5" max="5" width="14.7109375" style="4" customWidth="1"/>
    <col min="6" max="6" width="13.5703125" style="4" customWidth="1"/>
    <col min="7" max="7" width="15.42578125" style="4" bestFit="1" customWidth="1"/>
    <col min="8" max="8" width="12.140625" style="5" bestFit="1" customWidth="1"/>
    <col min="9" max="11" width="11.7109375" style="5" hidden="1" customWidth="1" outlineLevel="1"/>
    <col min="12" max="12" width="12.5703125" style="5" hidden="1" customWidth="1" outlineLevel="1"/>
    <col min="13" max="77" width="12.7109375" style="5" hidden="1" customWidth="1" outlineLevel="1"/>
    <col min="78" max="79" width="11.7109375" style="5" hidden="1" customWidth="1" outlineLevel="1"/>
    <col min="80" max="80" width="13.28515625" style="5" hidden="1" customWidth="1" outlineLevel="1"/>
    <col min="81" max="82" width="11.7109375" style="5" hidden="1" customWidth="1" outlineLevel="1"/>
    <col min="83" max="83" width="11.7109375" style="5" customWidth="1" collapsed="1"/>
    <col min="84" max="85" width="11.7109375" style="5" customWidth="1"/>
    <col min="86" max="86" width="13.140625" style="5" customWidth="1"/>
    <col min="87" max="87" width="11.7109375" style="4" customWidth="1"/>
    <col min="88" max="134" width="14.28515625" style="5" customWidth="1"/>
    <col min="135" max="143" width="15.28515625" style="5" customWidth="1"/>
    <col min="144" max="144" width="9.140625" style="5"/>
    <col min="145" max="145" width="14.28515625" style="5" bestFit="1" customWidth="1"/>
    <col min="146" max="256" width="9.140625" style="5"/>
    <col min="257" max="257" width="6.5703125" style="5" customWidth="1"/>
    <col min="258" max="258" width="13.7109375" style="5" customWidth="1"/>
    <col min="259" max="259" width="87.5703125" style="5" customWidth="1"/>
    <col min="260" max="260" width="13.7109375" style="5" customWidth="1"/>
    <col min="261" max="261" width="14.7109375" style="5" customWidth="1"/>
    <col min="262" max="262" width="13.5703125" style="5" customWidth="1"/>
    <col min="263" max="263" width="15.42578125" style="5" bestFit="1" customWidth="1"/>
    <col min="264" max="264" width="12.140625" style="5" bestFit="1" customWidth="1"/>
    <col min="265" max="399" width="0" style="5" hidden="1" customWidth="1"/>
    <col min="400" max="400" width="9.140625" style="5"/>
    <col min="401" max="401" width="14.28515625" style="5" bestFit="1" customWidth="1"/>
    <col min="402" max="512" width="9.140625" style="5"/>
    <col min="513" max="513" width="6.5703125" style="5" customWidth="1"/>
    <col min="514" max="514" width="13.7109375" style="5" customWidth="1"/>
    <col min="515" max="515" width="87.5703125" style="5" customWidth="1"/>
    <col min="516" max="516" width="13.7109375" style="5" customWidth="1"/>
    <col min="517" max="517" width="14.7109375" style="5" customWidth="1"/>
    <col min="518" max="518" width="13.5703125" style="5" customWidth="1"/>
    <col min="519" max="519" width="15.42578125" style="5" bestFit="1" customWidth="1"/>
    <col min="520" max="520" width="12.140625" style="5" bestFit="1" customWidth="1"/>
    <col min="521" max="655" width="0" style="5" hidden="1" customWidth="1"/>
    <col min="656" max="656" width="9.140625" style="5"/>
    <col min="657" max="657" width="14.28515625" style="5" bestFit="1" customWidth="1"/>
    <col min="658" max="768" width="9.140625" style="5"/>
    <col min="769" max="769" width="6.5703125" style="5" customWidth="1"/>
    <col min="770" max="770" width="13.7109375" style="5" customWidth="1"/>
    <col min="771" max="771" width="87.5703125" style="5" customWidth="1"/>
    <col min="772" max="772" width="13.7109375" style="5" customWidth="1"/>
    <col min="773" max="773" width="14.7109375" style="5" customWidth="1"/>
    <col min="774" max="774" width="13.5703125" style="5" customWidth="1"/>
    <col min="775" max="775" width="15.42578125" style="5" bestFit="1" customWidth="1"/>
    <col min="776" max="776" width="12.140625" style="5" bestFit="1" customWidth="1"/>
    <col min="777" max="911" width="0" style="5" hidden="1" customWidth="1"/>
    <col min="912" max="912" width="9.140625" style="5"/>
    <col min="913" max="913" width="14.28515625" style="5" bestFit="1" customWidth="1"/>
    <col min="914" max="1024" width="9.140625" style="5"/>
    <col min="1025" max="1025" width="6.5703125" style="5" customWidth="1"/>
    <col min="1026" max="1026" width="13.7109375" style="5" customWidth="1"/>
    <col min="1027" max="1027" width="87.5703125" style="5" customWidth="1"/>
    <col min="1028" max="1028" width="13.7109375" style="5" customWidth="1"/>
    <col min="1029" max="1029" width="14.7109375" style="5" customWidth="1"/>
    <col min="1030" max="1030" width="13.5703125" style="5" customWidth="1"/>
    <col min="1031" max="1031" width="15.42578125" style="5" bestFit="1" customWidth="1"/>
    <col min="1032" max="1032" width="12.140625" style="5" bestFit="1" customWidth="1"/>
    <col min="1033" max="1167" width="0" style="5" hidden="1" customWidth="1"/>
    <col min="1168" max="1168" width="9.140625" style="5"/>
    <col min="1169" max="1169" width="14.28515625" style="5" bestFit="1" customWidth="1"/>
    <col min="1170" max="1280" width="9.140625" style="5"/>
    <col min="1281" max="1281" width="6.5703125" style="5" customWidth="1"/>
    <col min="1282" max="1282" width="13.7109375" style="5" customWidth="1"/>
    <col min="1283" max="1283" width="87.5703125" style="5" customWidth="1"/>
    <col min="1284" max="1284" width="13.7109375" style="5" customWidth="1"/>
    <col min="1285" max="1285" width="14.7109375" style="5" customWidth="1"/>
    <col min="1286" max="1286" width="13.5703125" style="5" customWidth="1"/>
    <col min="1287" max="1287" width="15.42578125" style="5" bestFit="1" customWidth="1"/>
    <col min="1288" max="1288" width="12.140625" style="5" bestFit="1" customWidth="1"/>
    <col min="1289" max="1423" width="0" style="5" hidden="1" customWidth="1"/>
    <col min="1424" max="1424" width="9.140625" style="5"/>
    <col min="1425" max="1425" width="14.28515625" style="5" bestFit="1" customWidth="1"/>
    <col min="1426" max="1536" width="9.140625" style="5"/>
    <col min="1537" max="1537" width="6.5703125" style="5" customWidth="1"/>
    <col min="1538" max="1538" width="13.7109375" style="5" customWidth="1"/>
    <col min="1539" max="1539" width="87.5703125" style="5" customWidth="1"/>
    <col min="1540" max="1540" width="13.7109375" style="5" customWidth="1"/>
    <col min="1541" max="1541" width="14.7109375" style="5" customWidth="1"/>
    <col min="1542" max="1542" width="13.5703125" style="5" customWidth="1"/>
    <col min="1543" max="1543" width="15.42578125" style="5" bestFit="1" customWidth="1"/>
    <col min="1544" max="1544" width="12.140625" style="5" bestFit="1" customWidth="1"/>
    <col min="1545" max="1679" width="0" style="5" hidden="1" customWidth="1"/>
    <col min="1680" max="1680" width="9.140625" style="5"/>
    <col min="1681" max="1681" width="14.28515625" style="5" bestFit="1" customWidth="1"/>
    <col min="1682" max="1792" width="9.140625" style="5"/>
    <col min="1793" max="1793" width="6.5703125" style="5" customWidth="1"/>
    <col min="1794" max="1794" width="13.7109375" style="5" customWidth="1"/>
    <col min="1795" max="1795" width="87.5703125" style="5" customWidth="1"/>
    <col min="1796" max="1796" width="13.7109375" style="5" customWidth="1"/>
    <col min="1797" max="1797" width="14.7109375" style="5" customWidth="1"/>
    <col min="1798" max="1798" width="13.5703125" style="5" customWidth="1"/>
    <col min="1799" max="1799" width="15.42578125" style="5" bestFit="1" customWidth="1"/>
    <col min="1800" max="1800" width="12.140625" style="5" bestFit="1" customWidth="1"/>
    <col min="1801" max="1935" width="0" style="5" hidden="1" customWidth="1"/>
    <col min="1936" max="1936" width="9.140625" style="5"/>
    <col min="1937" max="1937" width="14.28515625" style="5" bestFit="1" customWidth="1"/>
    <col min="1938" max="2048" width="9.140625" style="5"/>
    <col min="2049" max="2049" width="6.5703125" style="5" customWidth="1"/>
    <col min="2050" max="2050" width="13.7109375" style="5" customWidth="1"/>
    <col min="2051" max="2051" width="87.5703125" style="5" customWidth="1"/>
    <col min="2052" max="2052" width="13.7109375" style="5" customWidth="1"/>
    <col min="2053" max="2053" width="14.7109375" style="5" customWidth="1"/>
    <col min="2054" max="2054" width="13.5703125" style="5" customWidth="1"/>
    <col min="2055" max="2055" width="15.42578125" style="5" bestFit="1" customWidth="1"/>
    <col min="2056" max="2056" width="12.140625" style="5" bestFit="1" customWidth="1"/>
    <col min="2057" max="2191" width="0" style="5" hidden="1" customWidth="1"/>
    <col min="2192" max="2192" width="9.140625" style="5"/>
    <col min="2193" max="2193" width="14.28515625" style="5" bestFit="1" customWidth="1"/>
    <col min="2194" max="2304" width="9.140625" style="5"/>
    <col min="2305" max="2305" width="6.5703125" style="5" customWidth="1"/>
    <col min="2306" max="2306" width="13.7109375" style="5" customWidth="1"/>
    <col min="2307" max="2307" width="87.5703125" style="5" customWidth="1"/>
    <col min="2308" max="2308" width="13.7109375" style="5" customWidth="1"/>
    <col min="2309" max="2309" width="14.7109375" style="5" customWidth="1"/>
    <col min="2310" max="2310" width="13.5703125" style="5" customWidth="1"/>
    <col min="2311" max="2311" width="15.42578125" style="5" bestFit="1" customWidth="1"/>
    <col min="2312" max="2312" width="12.140625" style="5" bestFit="1" customWidth="1"/>
    <col min="2313" max="2447" width="0" style="5" hidden="1" customWidth="1"/>
    <col min="2448" max="2448" width="9.140625" style="5"/>
    <col min="2449" max="2449" width="14.28515625" style="5" bestFit="1" customWidth="1"/>
    <col min="2450" max="2560" width="9.140625" style="5"/>
    <col min="2561" max="2561" width="6.5703125" style="5" customWidth="1"/>
    <col min="2562" max="2562" width="13.7109375" style="5" customWidth="1"/>
    <col min="2563" max="2563" width="87.5703125" style="5" customWidth="1"/>
    <col min="2564" max="2564" width="13.7109375" style="5" customWidth="1"/>
    <col min="2565" max="2565" width="14.7109375" style="5" customWidth="1"/>
    <col min="2566" max="2566" width="13.5703125" style="5" customWidth="1"/>
    <col min="2567" max="2567" width="15.42578125" style="5" bestFit="1" customWidth="1"/>
    <col min="2568" max="2568" width="12.140625" style="5" bestFit="1" customWidth="1"/>
    <col min="2569" max="2703" width="0" style="5" hidden="1" customWidth="1"/>
    <col min="2704" max="2704" width="9.140625" style="5"/>
    <col min="2705" max="2705" width="14.28515625" style="5" bestFit="1" customWidth="1"/>
    <col min="2706" max="2816" width="9.140625" style="5"/>
    <col min="2817" max="2817" width="6.5703125" style="5" customWidth="1"/>
    <col min="2818" max="2818" width="13.7109375" style="5" customWidth="1"/>
    <col min="2819" max="2819" width="87.5703125" style="5" customWidth="1"/>
    <col min="2820" max="2820" width="13.7109375" style="5" customWidth="1"/>
    <col min="2821" max="2821" width="14.7109375" style="5" customWidth="1"/>
    <col min="2822" max="2822" width="13.5703125" style="5" customWidth="1"/>
    <col min="2823" max="2823" width="15.42578125" style="5" bestFit="1" customWidth="1"/>
    <col min="2824" max="2824" width="12.140625" style="5" bestFit="1" customWidth="1"/>
    <col min="2825" max="2959" width="0" style="5" hidden="1" customWidth="1"/>
    <col min="2960" max="2960" width="9.140625" style="5"/>
    <col min="2961" max="2961" width="14.28515625" style="5" bestFit="1" customWidth="1"/>
    <col min="2962" max="3072" width="9.140625" style="5"/>
    <col min="3073" max="3073" width="6.5703125" style="5" customWidth="1"/>
    <col min="3074" max="3074" width="13.7109375" style="5" customWidth="1"/>
    <col min="3075" max="3075" width="87.5703125" style="5" customWidth="1"/>
    <col min="3076" max="3076" width="13.7109375" style="5" customWidth="1"/>
    <col min="3077" max="3077" width="14.7109375" style="5" customWidth="1"/>
    <col min="3078" max="3078" width="13.5703125" style="5" customWidth="1"/>
    <col min="3079" max="3079" width="15.42578125" style="5" bestFit="1" customWidth="1"/>
    <col min="3080" max="3080" width="12.140625" style="5" bestFit="1" customWidth="1"/>
    <col min="3081" max="3215" width="0" style="5" hidden="1" customWidth="1"/>
    <col min="3216" max="3216" width="9.140625" style="5"/>
    <col min="3217" max="3217" width="14.28515625" style="5" bestFit="1" customWidth="1"/>
    <col min="3218" max="3328" width="9.140625" style="5"/>
    <col min="3329" max="3329" width="6.5703125" style="5" customWidth="1"/>
    <col min="3330" max="3330" width="13.7109375" style="5" customWidth="1"/>
    <col min="3331" max="3331" width="87.5703125" style="5" customWidth="1"/>
    <col min="3332" max="3332" width="13.7109375" style="5" customWidth="1"/>
    <col min="3333" max="3333" width="14.7109375" style="5" customWidth="1"/>
    <col min="3334" max="3334" width="13.5703125" style="5" customWidth="1"/>
    <col min="3335" max="3335" width="15.42578125" style="5" bestFit="1" customWidth="1"/>
    <col min="3336" max="3336" width="12.140625" style="5" bestFit="1" customWidth="1"/>
    <col min="3337" max="3471" width="0" style="5" hidden="1" customWidth="1"/>
    <col min="3472" max="3472" width="9.140625" style="5"/>
    <col min="3473" max="3473" width="14.28515625" style="5" bestFit="1" customWidth="1"/>
    <col min="3474" max="3584" width="9.140625" style="5"/>
    <col min="3585" max="3585" width="6.5703125" style="5" customWidth="1"/>
    <col min="3586" max="3586" width="13.7109375" style="5" customWidth="1"/>
    <col min="3587" max="3587" width="87.5703125" style="5" customWidth="1"/>
    <col min="3588" max="3588" width="13.7109375" style="5" customWidth="1"/>
    <col min="3589" max="3589" width="14.7109375" style="5" customWidth="1"/>
    <col min="3590" max="3590" width="13.5703125" style="5" customWidth="1"/>
    <col min="3591" max="3591" width="15.42578125" style="5" bestFit="1" customWidth="1"/>
    <col min="3592" max="3592" width="12.140625" style="5" bestFit="1" customWidth="1"/>
    <col min="3593" max="3727" width="0" style="5" hidden="1" customWidth="1"/>
    <col min="3728" max="3728" width="9.140625" style="5"/>
    <col min="3729" max="3729" width="14.28515625" style="5" bestFit="1" customWidth="1"/>
    <col min="3730" max="3840" width="9.140625" style="5"/>
    <col min="3841" max="3841" width="6.5703125" style="5" customWidth="1"/>
    <col min="3842" max="3842" width="13.7109375" style="5" customWidth="1"/>
    <col min="3843" max="3843" width="87.5703125" style="5" customWidth="1"/>
    <col min="3844" max="3844" width="13.7109375" style="5" customWidth="1"/>
    <col min="3845" max="3845" width="14.7109375" style="5" customWidth="1"/>
    <col min="3846" max="3846" width="13.5703125" style="5" customWidth="1"/>
    <col min="3847" max="3847" width="15.42578125" style="5" bestFit="1" customWidth="1"/>
    <col min="3848" max="3848" width="12.140625" style="5" bestFit="1" customWidth="1"/>
    <col min="3849" max="3983" width="0" style="5" hidden="1" customWidth="1"/>
    <col min="3984" max="3984" width="9.140625" style="5"/>
    <col min="3985" max="3985" width="14.28515625" style="5" bestFit="1" customWidth="1"/>
    <col min="3986" max="4096" width="9.140625" style="5"/>
    <col min="4097" max="4097" width="6.5703125" style="5" customWidth="1"/>
    <col min="4098" max="4098" width="13.7109375" style="5" customWidth="1"/>
    <col min="4099" max="4099" width="87.5703125" style="5" customWidth="1"/>
    <col min="4100" max="4100" width="13.7109375" style="5" customWidth="1"/>
    <col min="4101" max="4101" width="14.7109375" style="5" customWidth="1"/>
    <col min="4102" max="4102" width="13.5703125" style="5" customWidth="1"/>
    <col min="4103" max="4103" width="15.42578125" style="5" bestFit="1" customWidth="1"/>
    <col min="4104" max="4104" width="12.140625" style="5" bestFit="1" customWidth="1"/>
    <col min="4105" max="4239" width="0" style="5" hidden="1" customWidth="1"/>
    <col min="4240" max="4240" width="9.140625" style="5"/>
    <col min="4241" max="4241" width="14.28515625" style="5" bestFit="1" customWidth="1"/>
    <col min="4242" max="4352" width="9.140625" style="5"/>
    <col min="4353" max="4353" width="6.5703125" style="5" customWidth="1"/>
    <col min="4354" max="4354" width="13.7109375" style="5" customWidth="1"/>
    <col min="4355" max="4355" width="87.5703125" style="5" customWidth="1"/>
    <col min="4356" max="4356" width="13.7109375" style="5" customWidth="1"/>
    <col min="4357" max="4357" width="14.7109375" style="5" customWidth="1"/>
    <col min="4358" max="4358" width="13.5703125" style="5" customWidth="1"/>
    <col min="4359" max="4359" width="15.42578125" style="5" bestFit="1" customWidth="1"/>
    <col min="4360" max="4360" width="12.140625" style="5" bestFit="1" customWidth="1"/>
    <col min="4361" max="4495" width="0" style="5" hidden="1" customWidth="1"/>
    <col min="4496" max="4496" width="9.140625" style="5"/>
    <col min="4497" max="4497" width="14.28515625" style="5" bestFit="1" customWidth="1"/>
    <col min="4498" max="4608" width="9.140625" style="5"/>
    <col min="4609" max="4609" width="6.5703125" style="5" customWidth="1"/>
    <col min="4610" max="4610" width="13.7109375" style="5" customWidth="1"/>
    <col min="4611" max="4611" width="87.5703125" style="5" customWidth="1"/>
    <col min="4612" max="4612" width="13.7109375" style="5" customWidth="1"/>
    <col min="4613" max="4613" width="14.7109375" style="5" customWidth="1"/>
    <col min="4614" max="4614" width="13.5703125" style="5" customWidth="1"/>
    <col min="4615" max="4615" width="15.42578125" style="5" bestFit="1" customWidth="1"/>
    <col min="4616" max="4616" width="12.140625" style="5" bestFit="1" customWidth="1"/>
    <col min="4617" max="4751" width="0" style="5" hidden="1" customWidth="1"/>
    <col min="4752" max="4752" width="9.140625" style="5"/>
    <col min="4753" max="4753" width="14.28515625" style="5" bestFit="1" customWidth="1"/>
    <col min="4754" max="4864" width="9.140625" style="5"/>
    <col min="4865" max="4865" width="6.5703125" style="5" customWidth="1"/>
    <col min="4866" max="4866" width="13.7109375" style="5" customWidth="1"/>
    <col min="4867" max="4867" width="87.5703125" style="5" customWidth="1"/>
    <col min="4868" max="4868" width="13.7109375" style="5" customWidth="1"/>
    <col min="4869" max="4869" width="14.7109375" style="5" customWidth="1"/>
    <col min="4870" max="4870" width="13.5703125" style="5" customWidth="1"/>
    <col min="4871" max="4871" width="15.42578125" style="5" bestFit="1" customWidth="1"/>
    <col min="4872" max="4872" width="12.140625" style="5" bestFit="1" customWidth="1"/>
    <col min="4873" max="5007" width="0" style="5" hidden="1" customWidth="1"/>
    <col min="5008" max="5008" width="9.140625" style="5"/>
    <col min="5009" max="5009" width="14.28515625" style="5" bestFit="1" customWidth="1"/>
    <col min="5010" max="5120" width="9.140625" style="5"/>
    <col min="5121" max="5121" width="6.5703125" style="5" customWidth="1"/>
    <col min="5122" max="5122" width="13.7109375" style="5" customWidth="1"/>
    <col min="5123" max="5123" width="87.5703125" style="5" customWidth="1"/>
    <col min="5124" max="5124" width="13.7109375" style="5" customWidth="1"/>
    <col min="5125" max="5125" width="14.7109375" style="5" customWidth="1"/>
    <col min="5126" max="5126" width="13.5703125" style="5" customWidth="1"/>
    <col min="5127" max="5127" width="15.42578125" style="5" bestFit="1" customWidth="1"/>
    <col min="5128" max="5128" width="12.140625" style="5" bestFit="1" customWidth="1"/>
    <col min="5129" max="5263" width="0" style="5" hidden="1" customWidth="1"/>
    <col min="5264" max="5264" width="9.140625" style="5"/>
    <col min="5265" max="5265" width="14.28515625" style="5" bestFit="1" customWidth="1"/>
    <col min="5266" max="5376" width="9.140625" style="5"/>
    <col min="5377" max="5377" width="6.5703125" style="5" customWidth="1"/>
    <col min="5378" max="5378" width="13.7109375" style="5" customWidth="1"/>
    <col min="5379" max="5379" width="87.5703125" style="5" customWidth="1"/>
    <col min="5380" max="5380" width="13.7109375" style="5" customWidth="1"/>
    <col min="5381" max="5381" width="14.7109375" style="5" customWidth="1"/>
    <col min="5382" max="5382" width="13.5703125" style="5" customWidth="1"/>
    <col min="5383" max="5383" width="15.42578125" style="5" bestFit="1" customWidth="1"/>
    <col min="5384" max="5384" width="12.140625" style="5" bestFit="1" customWidth="1"/>
    <col min="5385" max="5519" width="0" style="5" hidden="1" customWidth="1"/>
    <col min="5520" max="5520" width="9.140625" style="5"/>
    <col min="5521" max="5521" width="14.28515625" style="5" bestFit="1" customWidth="1"/>
    <col min="5522" max="5632" width="9.140625" style="5"/>
    <col min="5633" max="5633" width="6.5703125" style="5" customWidth="1"/>
    <col min="5634" max="5634" width="13.7109375" style="5" customWidth="1"/>
    <col min="5635" max="5635" width="87.5703125" style="5" customWidth="1"/>
    <col min="5636" max="5636" width="13.7109375" style="5" customWidth="1"/>
    <col min="5637" max="5637" width="14.7109375" style="5" customWidth="1"/>
    <col min="5638" max="5638" width="13.5703125" style="5" customWidth="1"/>
    <col min="5639" max="5639" width="15.42578125" style="5" bestFit="1" customWidth="1"/>
    <col min="5640" max="5640" width="12.140625" style="5" bestFit="1" customWidth="1"/>
    <col min="5641" max="5775" width="0" style="5" hidden="1" customWidth="1"/>
    <col min="5776" max="5776" width="9.140625" style="5"/>
    <col min="5777" max="5777" width="14.28515625" style="5" bestFit="1" customWidth="1"/>
    <col min="5778" max="5888" width="9.140625" style="5"/>
    <col min="5889" max="5889" width="6.5703125" style="5" customWidth="1"/>
    <col min="5890" max="5890" width="13.7109375" style="5" customWidth="1"/>
    <col min="5891" max="5891" width="87.5703125" style="5" customWidth="1"/>
    <col min="5892" max="5892" width="13.7109375" style="5" customWidth="1"/>
    <col min="5893" max="5893" width="14.7109375" style="5" customWidth="1"/>
    <col min="5894" max="5894" width="13.5703125" style="5" customWidth="1"/>
    <col min="5895" max="5895" width="15.42578125" style="5" bestFit="1" customWidth="1"/>
    <col min="5896" max="5896" width="12.140625" style="5" bestFit="1" customWidth="1"/>
    <col min="5897" max="6031" width="0" style="5" hidden="1" customWidth="1"/>
    <col min="6032" max="6032" width="9.140625" style="5"/>
    <col min="6033" max="6033" width="14.28515625" style="5" bestFit="1" customWidth="1"/>
    <col min="6034" max="6144" width="9.140625" style="5"/>
    <col min="6145" max="6145" width="6.5703125" style="5" customWidth="1"/>
    <col min="6146" max="6146" width="13.7109375" style="5" customWidth="1"/>
    <col min="6147" max="6147" width="87.5703125" style="5" customWidth="1"/>
    <col min="6148" max="6148" width="13.7109375" style="5" customWidth="1"/>
    <col min="6149" max="6149" width="14.7109375" style="5" customWidth="1"/>
    <col min="6150" max="6150" width="13.5703125" style="5" customWidth="1"/>
    <col min="6151" max="6151" width="15.42578125" style="5" bestFit="1" customWidth="1"/>
    <col min="6152" max="6152" width="12.140625" style="5" bestFit="1" customWidth="1"/>
    <col min="6153" max="6287" width="0" style="5" hidden="1" customWidth="1"/>
    <col min="6288" max="6288" width="9.140625" style="5"/>
    <col min="6289" max="6289" width="14.28515625" style="5" bestFit="1" customWidth="1"/>
    <col min="6290" max="6400" width="9.140625" style="5"/>
    <col min="6401" max="6401" width="6.5703125" style="5" customWidth="1"/>
    <col min="6402" max="6402" width="13.7109375" style="5" customWidth="1"/>
    <col min="6403" max="6403" width="87.5703125" style="5" customWidth="1"/>
    <col min="6404" max="6404" width="13.7109375" style="5" customWidth="1"/>
    <col min="6405" max="6405" width="14.7109375" style="5" customWidth="1"/>
    <col min="6406" max="6406" width="13.5703125" style="5" customWidth="1"/>
    <col min="6407" max="6407" width="15.42578125" style="5" bestFit="1" customWidth="1"/>
    <col min="6408" max="6408" width="12.140625" style="5" bestFit="1" customWidth="1"/>
    <col min="6409" max="6543" width="0" style="5" hidden="1" customWidth="1"/>
    <col min="6544" max="6544" width="9.140625" style="5"/>
    <col min="6545" max="6545" width="14.28515625" style="5" bestFit="1" customWidth="1"/>
    <col min="6546" max="6656" width="9.140625" style="5"/>
    <col min="6657" max="6657" width="6.5703125" style="5" customWidth="1"/>
    <col min="6658" max="6658" width="13.7109375" style="5" customWidth="1"/>
    <col min="6659" max="6659" width="87.5703125" style="5" customWidth="1"/>
    <col min="6660" max="6660" width="13.7109375" style="5" customWidth="1"/>
    <col min="6661" max="6661" width="14.7109375" style="5" customWidth="1"/>
    <col min="6662" max="6662" width="13.5703125" style="5" customWidth="1"/>
    <col min="6663" max="6663" width="15.42578125" style="5" bestFit="1" customWidth="1"/>
    <col min="6664" max="6664" width="12.140625" style="5" bestFit="1" customWidth="1"/>
    <col min="6665" max="6799" width="0" style="5" hidden="1" customWidth="1"/>
    <col min="6800" max="6800" width="9.140625" style="5"/>
    <col min="6801" max="6801" width="14.28515625" style="5" bestFit="1" customWidth="1"/>
    <col min="6802" max="6912" width="9.140625" style="5"/>
    <col min="6913" max="6913" width="6.5703125" style="5" customWidth="1"/>
    <col min="6914" max="6914" width="13.7109375" style="5" customWidth="1"/>
    <col min="6915" max="6915" width="87.5703125" style="5" customWidth="1"/>
    <col min="6916" max="6916" width="13.7109375" style="5" customWidth="1"/>
    <col min="6917" max="6917" width="14.7109375" style="5" customWidth="1"/>
    <col min="6918" max="6918" width="13.5703125" style="5" customWidth="1"/>
    <col min="6919" max="6919" width="15.42578125" style="5" bestFit="1" customWidth="1"/>
    <col min="6920" max="6920" width="12.140625" style="5" bestFit="1" customWidth="1"/>
    <col min="6921" max="7055" width="0" style="5" hidden="1" customWidth="1"/>
    <col min="7056" max="7056" width="9.140625" style="5"/>
    <col min="7057" max="7057" width="14.28515625" style="5" bestFit="1" customWidth="1"/>
    <col min="7058" max="7168" width="9.140625" style="5"/>
    <col min="7169" max="7169" width="6.5703125" style="5" customWidth="1"/>
    <col min="7170" max="7170" width="13.7109375" style="5" customWidth="1"/>
    <col min="7171" max="7171" width="87.5703125" style="5" customWidth="1"/>
    <col min="7172" max="7172" width="13.7109375" style="5" customWidth="1"/>
    <col min="7173" max="7173" width="14.7109375" style="5" customWidth="1"/>
    <col min="7174" max="7174" width="13.5703125" style="5" customWidth="1"/>
    <col min="7175" max="7175" width="15.42578125" style="5" bestFit="1" customWidth="1"/>
    <col min="7176" max="7176" width="12.140625" style="5" bestFit="1" customWidth="1"/>
    <col min="7177" max="7311" width="0" style="5" hidden="1" customWidth="1"/>
    <col min="7312" max="7312" width="9.140625" style="5"/>
    <col min="7313" max="7313" width="14.28515625" style="5" bestFit="1" customWidth="1"/>
    <col min="7314" max="7424" width="9.140625" style="5"/>
    <col min="7425" max="7425" width="6.5703125" style="5" customWidth="1"/>
    <col min="7426" max="7426" width="13.7109375" style="5" customWidth="1"/>
    <col min="7427" max="7427" width="87.5703125" style="5" customWidth="1"/>
    <col min="7428" max="7428" width="13.7109375" style="5" customWidth="1"/>
    <col min="7429" max="7429" width="14.7109375" style="5" customWidth="1"/>
    <col min="7430" max="7430" width="13.5703125" style="5" customWidth="1"/>
    <col min="7431" max="7431" width="15.42578125" style="5" bestFit="1" customWidth="1"/>
    <col min="7432" max="7432" width="12.140625" style="5" bestFit="1" customWidth="1"/>
    <col min="7433" max="7567" width="0" style="5" hidden="1" customWidth="1"/>
    <col min="7568" max="7568" width="9.140625" style="5"/>
    <col min="7569" max="7569" width="14.28515625" style="5" bestFit="1" customWidth="1"/>
    <col min="7570" max="7680" width="9.140625" style="5"/>
    <col min="7681" max="7681" width="6.5703125" style="5" customWidth="1"/>
    <col min="7682" max="7682" width="13.7109375" style="5" customWidth="1"/>
    <col min="7683" max="7683" width="87.5703125" style="5" customWidth="1"/>
    <col min="7684" max="7684" width="13.7109375" style="5" customWidth="1"/>
    <col min="7685" max="7685" width="14.7109375" style="5" customWidth="1"/>
    <col min="7686" max="7686" width="13.5703125" style="5" customWidth="1"/>
    <col min="7687" max="7687" width="15.42578125" style="5" bestFit="1" customWidth="1"/>
    <col min="7688" max="7688" width="12.140625" style="5" bestFit="1" customWidth="1"/>
    <col min="7689" max="7823" width="0" style="5" hidden="1" customWidth="1"/>
    <col min="7824" max="7824" width="9.140625" style="5"/>
    <col min="7825" max="7825" width="14.28515625" style="5" bestFit="1" customWidth="1"/>
    <col min="7826" max="7936" width="9.140625" style="5"/>
    <col min="7937" max="7937" width="6.5703125" style="5" customWidth="1"/>
    <col min="7938" max="7938" width="13.7109375" style="5" customWidth="1"/>
    <col min="7939" max="7939" width="87.5703125" style="5" customWidth="1"/>
    <col min="7940" max="7940" width="13.7109375" style="5" customWidth="1"/>
    <col min="7941" max="7941" width="14.7109375" style="5" customWidth="1"/>
    <col min="7942" max="7942" width="13.5703125" style="5" customWidth="1"/>
    <col min="7943" max="7943" width="15.42578125" style="5" bestFit="1" customWidth="1"/>
    <col min="7944" max="7944" width="12.140625" style="5" bestFit="1" customWidth="1"/>
    <col min="7945" max="8079" width="0" style="5" hidden="1" customWidth="1"/>
    <col min="8080" max="8080" width="9.140625" style="5"/>
    <col min="8081" max="8081" width="14.28515625" style="5" bestFit="1" customWidth="1"/>
    <col min="8082" max="8192" width="9.140625" style="5"/>
    <col min="8193" max="8193" width="6.5703125" style="5" customWidth="1"/>
    <col min="8194" max="8194" width="13.7109375" style="5" customWidth="1"/>
    <col min="8195" max="8195" width="87.5703125" style="5" customWidth="1"/>
    <col min="8196" max="8196" width="13.7109375" style="5" customWidth="1"/>
    <col min="8197" max="8197" width="14.7109375" style="5" customWidth="1"/>
    <col min="8198" max="8198" width="13.5703125" style="5" customWidth="1"/>
    <col min="8199" max="8199" width="15.42578125" style="5" bestFit="1" customWidth="1"/>
    <col min="8200" max="8200" width="12.140625" style="5" bestFit="1" customWidth="1"/>
    <col min="8201" max="8335" width="0" style="5" hidden="1" customWidth="1"/>
    <col min="8336" max="8336" width="9.140625" style="5"/>
    <col min="8337" max="8337" width="14.28515625" style="5" bestFit="1" customWidth="1"/>
    <col min="8338" max="8448" width="9.140625" style="5"/>
    <col min="8449" max="8449" width="6.5703125" style="5" customWidth="1"/>
    <col min="8450" max="8450" width="13.7109375" style="5" customWidth="1"/>
    <col min="8451" max="8451" width="87.5703125" style="5" customWidth="1"/>
    <col min="8452" max="8452" width="13.7109375" style="5" customWidth="1"/>
    <col min="8453" max="8453" width="14.7109375" style="5" customWidth="1"/>
    <col min="8454" max="8454" width="13.5703125" style="5" customWidth="1"/>
    <col min="8455" max="8455" width="15.42578125" style="5" bestFit="1" customWidth="1"/>
    <col min="8456" max="8456" width="12.140625" style="5" bestFit="1" customWidth="1"/>
    <col min="8457" max="8591" width="0" style="5" hidden="1" customWidth="1"/>
    <col min="8592" max="8592" width="9.140625" style="5"/>
    <col min="8593" max="8593" width="14.28515625" style="5" bestFit="1" customWidth="1"/>
    <col min="8594" max="8704" width="9.140625" style="5"/>
    <col min="8705" max="8705" width="6.5703125" style="5" customWidth="1"/>
    <col min="8706" max="8706" width="13.7109375" style="5" customWidth="1"/>
    <col min="8707" max="8707" width="87.5703125" style="5" customWidth="1"/>
    <col min="8708" max="8708" width="13.7109375" style="5" customWidth="1"/>
    <col min="8709" max="8709" width="14.7109375" style="5" customWidth="1"/>
    <col min="8710" max="8710" width="13.5703125" style="5" customWidth="1"/>
    <col min="8711" max="8711" width="15.42578125" style="5" bestFit="1" customWidth="1"/>
    <col min="8712" max="8712" width="12.140625" style="5" bestFit="1" customWidth="1"/>
    <col min="8713" max="8847" width="0" style="5" hidden="1" customWidth="1"/>
    <col min="8848" max="8848" width="9.140625" style="5"/>
    <col min="8849" max="8849" width="14.28515625" style="5" bestFit="1" customWidth="1"/>
    <col min="8850" max="8960" width="9.140625" style="5"/>
    <col min="8961" max="8961" width="6.5703125" style="5" customWidth="1"/>
    <col min="8962" max="8962" width="13.7109375" style="5" customWidth="1"/>
    <col min="8963" max="8963" width="87.5703125" style="5" customWidth="1"/>
    <col min="8964" max="8964" width="13.7109375" style="5" customWidth="1"/>
    <col min="8965" max="8965" width="14.7109375" style="5" customWidth="1"/>
    <col min="8966" max="8966" width="13.5703125" style="5" customWidth="1"/>
    <col min="8967" max="8967" width="15.42578125" style="5" bestFit="1" customWidth="1"/>
    <col min="8968" max="8968" width="12.140625" style="5" bestFit="1" customWidth="1"/>
    <col min="8969" max="9103" width="0" style="5" hidden="1" customWidth="1"/>
    <col min="9104" max="9104" width="9.140625" style="5"/>
    <col min="9105" max="9105" width="14.28515625" style="5" bestFit="1" customWidth="1"/>
    <col min="9106" max="9216" width="9.140625" style="5"/>
    <col min="9217" max="9217" width="6.5703125" style="5" customWidth="1"/>
    <col min="9218" max="9218" width="13.7109375" style="5" customWidth="1"/>
    <col min="9219" max="9219" width="87.5703125" style="5" customWidth="1"/>
    <col min="9220" max="9220" width="13.7109375" style="5" customWidth="1"/>
    <col min="9221" max="9221" width="14.7109375" style="5" customWidth="1"/>
    <col min="9222" max="9222" width="13.5703125" style="5" customWidth="1"/>
    <col min="9223" max="9223" width="15.42578125" style="5" bestFit="1" customWidth="1"/>
    <col min="9224" max="9224" width="12.140625" style="5" bestFit="1" customWidth="1"/>
    <col min="9225" max="9359" width="0" style="5" hidden="1" customWidth="1"/>
    <col min="9360" max="9360" width="9.140625" style="5"/>
    <col min="9361" max="9361" width="14.28515625" style="5" bestFit="1" customWidth="1"/>
    <col min="9362" max="9472" width="9.140625" style="5"/>
    <col min="9473" max="9473" width="6.5703125" style="5" customWidth="1"/>
    <col min="9474" max="9474" width="13.7109375" style="5" customWidth="1"/>
    <col min="9475" max="9475" width="87.5703125" style="5" customWidth="1"/>
    <col min="9476" max="9476" width="13.7109375" style="5" customWidth="1"/>
    <col min="9477" max="9477" width="14.7109375" style="5" customWidth="1"/>
    <col min="9478" max="9478" width="13.5703125" style="5" customWidth="1"/>
    <col min="9479" max="9479" width="15.42578125" style="5" bestFit="1" customWidth="1"/>
    <col min="9480" max="9480" width="12.140625" style="5" bestFit="1" customWidth="1"/>
    <col min="9481" max="9615" width="0" style="5" hidden="1" customWidth="1"/>
    <col min="9616" max="9616" width="9.140625" style="5"/>
    <col min="9617" max="9617" width="14.28515625" style="5" bestFit="1" customWidth="1"/>
    <col min="9618" max="9728" width="9.140625" style="5"/>
    <col min="9729" max="9729" width="6.5703125" style="5" customWidth="1"/>
    <col min="9730" max="9730" width="13.7109375" style="5" customWidth="1"/>
    <col min="9731" max="9731" width="87.5703125" style="5" customWidth="1"/>
    <col min="9732" max="9732" width="13.7109375" style="5" customWidth="1"/>
    <col min="9733" max="9733" width="14.7109375" style="5" customWidth="1"/>
    <col min="9734" max="9734" width="13.5703125" style="5" customWidth="1"/>
    <col min="9735" max="9735" width="15.42578125" style="5" bestFit="1" customWidth="1"/>
    <col min="9736" max="9736" width="12.140625" style="5" bestFit="1" customWidth="1"/>
    <col min="9737" max="9871" width="0" style="5" hidden="1" customWidth="1"/>
    <col min="9872" max="9872" width="9.140625" style="5"/>
    <col min="9873" max="9873" width="14.28515625" style="5" bestFit="1" customWidth="1"/>
    <col min="9874" max="9984" width="9.140625" style="5"/>
    <col min="9985" max="9985" width="6.5703125" style="5" customWidth="1"/>
    <col min="9986" max="9986" width="13.7109375" style="5" customWidth="1"/>
    <col min="9987" max="9987" width="87.5703125" style="5" customWidth="1"/>
    <col min="9988" max="9988" width="13.7109375" style="5" customWidth="1"/>
    <col min="9989" max="9989" width="14.7109375" style="5" customWidth="1"/>
    <col min="9990" max="9990" width="13.5703125" style="5" customWidth="1"/>
    <col min="9991" max="9991" width="15.42578125" style="5" bestFit="1" customWidth="1"/>
    <col min="9992" max="9992" width="12.140625" style="5" bestFit="1" customWidth="1"/>
    <col min="9993" max="10127" width="0" style="5" hidden="1" customWidth="1"/>
    <col min="10128" max="10128" width="9.140625" style="5"/>
    <col min="10129" max="10129" width="14.28515625" style="5" bestFit="1" customWidth="1"/>
    <col min="10130" max="10240" width="9.140625" style="5"/>
    <col min="10241" max="10241" width="6.5703125" style="5" customWidth="1"/>
    <col min="10242" max="10242" width="13.7109375" style="5" customWidth="1"/>
    <col min="10243" max="10243" width="87.5703125" style="5" customWidth="1"/>
    <col min="10244" max="10244" width="13.7109375" style="5" customWidth="1"/>
    <col min="10245" max="10245" width="14.7109375" style="5" customWidth="1"/>
    <col min="10246" max="10246" width="13.5703125" style="5" customWidth="1"/>
    <col min="10247" max="10247" width="15.42578125" style="5" bestFit="1" customWidth="1"/>
    <col min="10248" max="10248" width="12.140625" style="5" bestFit="1" customWidth="1"/>
    <col min="10249" max="10383" width="0" style="5" hidden="1" customWidth="1"/>
    <col min="10384" max="10384" width="9.140625" style="5"/>
    <col min="10385" max="10385" width="14.28515625" style="5" bestFit="1" customWidth="1"/>
    <col min="10386" max="10496" width="9.140625" style="5"/>
    <col min="10497" max="10497" width="6.5703125" style="5" customWidth="1"/>
    <col min="10498" max="10498" width="13.7109375" style="5" customWidth="1"/>
    <col min="10499" max="10499" width="87.5703125" style="5" customWidth="1"/>
    <col min="10500" max="10500" width="13.7109375" style="5" customWidth="1"/>
    <col min="10501" max="10501" width="14.7109375" style="5" customWidth="1"/>
    <col min="10502" max="10502" width="13.5703125" style="5" customWidth="1"/>
    <col min="10503" max="10503" width="15.42578125" style="5" bestFit="1" customWidth="1"/>
    <col min="10504" max="10504" width="12.140625" style="5" bestFit="1" customWidth="1"/>
    <col min="10505" max="10639" width="0" style="5" hidden="1" customWidth="1"/>
    <col min="10640" max="10640" width="9.140625" style="5"/>
    <col min="10641" max="10641" width="14.28515625" style="5" bestFit="1" customWidth="1"/>
    <col min="10642" max="10752" width="9.140625" style="5"/>
    <col min="10753" max="10753" width="6.5703125" style="5" customWidth="1"/>
    <col min="10754" max="10754" width="13.7109375" style="5" customWidth="1"/>
    <col min="10755" max="10755" width="87.5703125" style="5" customWidth="1"/>
    <col min="10756" max="10756" width="13.7109375" style="5" customWidth="1"/>
    <col min="10757" max="10757" width="14.7109375" style="5" customWidth="1"/>
    <col min="10758" max="10758" width="13.5703125" style="5" customWidth="1"/>
    <col min="10759" max="10759" width="15.42578125" style="5" bestFit="1" customWidth="1"/>
    <col min="10760" max="10760" width="12.140625" style="5" bestFit="1" customWidth="1"/>
    <col min="10761" max="10895" width="0" style="5" hidden="1" customWidth="1"/>
    <col min="10896" max="10896" width="9.140625" style="5"/>
    <col min="10897" max="10897" width="14.28515625" style="5" bestFit="1" customWidth="1"/>
    <col min="10898" max="11008" width="9.140625" style="5"/>
    <col min="11009" max="11009" width="6.5703125" style="5" customWidth="1"/>
    <col min="11010" max="11010" width="13.7109375" style="5" customWidth="1"/>
    <col min="11011" max="11011" width="87.5703125" style="5" customWidth="1"/>
    <col min="11012" max="11012" width="13.7109375" style="5" customWidth="1"/>
    <col min="11013" max="11013" width="14.7109375" style="5" customWidth="1"/>
    <col min="11014" max="11014" width="13.5703125" style="5" customWidth="1"/>
    <col min="11015" max="11015" width="15.42578125" style="5" bestFit="1" customWidth="1"/>
    <col min="11016" max="11016" width="12.140625" style="5" bestFit="1" customWidth="1"/>
    <col min="11017" max="11151" width="0" style="5" hidden="1" customWidth="1"/>
    <col min="11152" max="11152" width="9.140625" style="5"/>
    <col min="11153" max="11153" width="14.28515625" style="5" bestFit="1" customWidth="1"/>
    <col min="11154" max="11264" width="9.140625" style="5"/>
    <col min="11265" max="11265" width="6.5703125" style="5" customWidth="1"/>
    <col min="11266" max="11266" width="13.7109375" style="5" customWidth="1"/>
    <col min="11267" max="11267" width="87.5703125" style="5" customWidth="1"/>
    <col min="11268" max="11268" width="13.7109375" style="5" customWidth="1"/>
    <col min="11269" max="11269" width="14.7109375" style="5" customWidth="1"/>
    <col min="11270" max="11270" width="13.5703125" style="5" customWidth="1"/>
    <col min="11271" max="11271" width="15.42578125" style="5" bestFit="1" customWidth="1"/>
    <col min="11272" max="11272" width="12.140625" style="5" bestFit="1" customWidth="1"/>
    <col min="11273" max="11407" width="0" style="5" hidden="1" customWidth="1"/>
    <col min="11408" max="11408" width="9.140625" style="5"/>
    <col min="11409" max="11409" width="14.28515625" style="5" bestFit="1" customWidth="1"/>
    <col min="11410" max="11520" width="9.140625" style="5"/>
    <col min="11521" max="11521" width="6.5703125" style="5" customWidth="1"/>
    <col min="11522" max="11522" width="13.7109375" style="5" customWidth="1"/>
    <col min="11523" max="11523" width="87.5703125" style="5" customWidth="1"/>
    <col min="11524" max="11524" width="13.7109375" style="5" customWidth="1"/>
    <col min="11525" max="11525" width="14.7109375" style="5" customWidth="1"/>
    <col min="11526" max="11526" width="13.5703125" style="5" customWidth="1"/>
    <col min="11527" max="11527" width="15.42578125" style="5" bestFit="1" customWidth="1"/>
    <col min="11528" max="11528" width="12.140625" style="5" bestFit="1" customWidth="1"/>
    <col min="11529" max="11663" width="0" style="5" hidden="1" customWidth="1"/>
    <col min="11664" max="11664" width="9.140625" style="5"/>
    <col min="11665" max="11665" width="14.28515625" style="5" bestFit="1" customWidth="1"/>
    <col min="11666" max="11776" width="9.140625" style="5"/>
    <col min="11777" max="11777" width="6.5703125" style="5" customWidth="1"/>
    <col min="11778" max="11778" width="13.7109375" style="5" customWidth="1"/>
    <col min="11779" max="11779" width="87.5703125" style="5" customWidth="1"/>
    <col min="11780" max="11780" width="13.7109375" style="5" customWidth="1"/>
    <col min="11781" max="11781" width="14.7109375" style="5" customWidth="1"/>
    <col min="11782" max="11782" width="13.5703125" style="5" customWidth="1"/>
    <col min="11783" max="11783" width="15.42578125" style="5" bestFit="1" customWidth="1"/>
    <col min="11784" max="11784" width="12.140625" style="5" bestFit="1" customWidth="1"/>
    <col min="11785" max="11919" width="0" style="5" hidden="1" customWidth="1"/>
    <col min="11920" max="11920" width="9.140625" style="5"/>
    <col min="11921" max="11921" width="14.28515625" style="5" bestFit="1" customWidth="1"/>
    <col min="11922" max="12032" width="9.140625" style="5"/>
    <col min="12033" max="12033" width="6.5703125" style="5" customWidth="1"/>
    <col min="12034" max="12034" width="13.7109375" style="5" customWidth="1"/>
    <col min="12035" max="12035" width="87.5703125" style="5" customWidth="1"/>
    <col min="12036" max="12036" width="13.7109375" style="5" customWidth="1"/>
    <col min="12037" max="12037" width="14.7109375" style="5" customWidth="1"/>
    <col min="12038" max="12038" width="13.5703125" style="5" customWidth="1"/>
    <col min="12039" max="12039" width="15.42578125" style="5" bestFit="1" customWidth="1"/>
    <col min="12040" max="12040" width="12.140625" style="5" bestFit="1" customWidth="1"/>
    <col min="12041" max="12175" width="0" style="5" hidden="1" customWidth="1"/>
    <col min="12176" max="12176" width="9.140625" style="5"/>
    <col min="12177" max="12177" width="14.28515625" style="5" bestFit="1" customWidth="1"/>
    <col min="12178" max="12288" width="9.140625" style="5"/>
    <col min="12289" max="12289" width="6.5703125" style="5" customWidth="1"/>
    <col min="12290" max="12290" width="13.7109375" style="5" customWidth="1"/>
    <col min="12291" max="12291" width="87.5703125" style="5" customWidth="1"/>
    <col min="12292" max="12292" width="13.7109375" style="5" customWidth="1"/>
    <col min="12293" max="12293" width="14.7109375" style="5" customWidth="1"/>
    <col min="12294" max="12294" width="13.5703125" style="5" customWidth="1"/>
    <col min="12295" max="12295" width="15.42578125" style="5" bestFit="1" customWidth="1"/>
    <col min="12296" max="12296" width="12.140625" style="5" bestFit="1" customWidth="1"/>
    <col min="12297" max="12431" width="0" style="5" hidden="1" customWidth="1"/>
    <col min="12432" max="12432" width="9.140625" style="5"/>
    <col min="12433" max="12433" width="14.28515625" style="5" bestFit="1" customWidth="1"/>
    <col min="12434" max="12544" width="9.140625" style="5"/>
    <col min="12545" max="12545" width="6.5703125" style="5" customWidth="1"/>
    <col min="12546" max="12546" width="13.7109375" style="5" customWidth="1"/>
    <col min="12547" max="12547" width="87.5703125" style="5" customWidth="1"/>
    <col min="12548" max="12548" width="13.7109375" style="5" customWidth="1"/>
    <col min="12549" max="12549" width="14.7109375" style="5" customWidth="1"/>
    <col min="12550" max="12550" width="13.5703125" style="5" customWidth="1"/>
    <col min="12551" max="12551" width="15.42578125" style="5" bestFit="1" customWidth="1"/>
    <col min="12552" max="12552" width="12.140625" style="5" bestFit="1" customWidth="1"/>
    <col min="12553" max="12687" width="0" style="5" hidden="1" customWidth="1"/>
    <col min="12688" max="12688" width="9.140625" style="5"/>
    <col min="12689" max="12689" width="14.28515625" style="5" bestFit="1" customWidth="1"/>
    <col min="12690" max="12800" width="9.140625" style="5"/>
    <col min="12801" max="12801" width="6.5703125" style="5" customWidth="1"/>
    <col min="12802" max="12802" width="13.7109375" style="5" customWidth="1"/>
    <col min="12803" max="12803" width="87.5703125" style="5" customWidth="1"/>
    <col min="12804" max="12804" width="13.7109375" style="5" customWidth="1"/>
    <col min="12805" max="12805" width="14.7109375" style="5" customWidth="1"/>
    <col min="12806" max="12806" width="13.5703125" style="5" customWidth="1"/>
    <col min="12807" max="12807" width="15.42578125" style="5" bestFit="1" customWidth="1"/>
    <col min="12808" max="12808" width="12.140625" style="5" bestFit="1" customWidth="1"/>
    <col min="12809" max="12943" width="0" style="5" hidden="1" customWidth="1"/>
    <col min="12944" max="12944" width="9.140625" style="5"/>
    <col min="12945" max="12945" width="14.28515625" style="5" bestFit="1" customWidth="1"/>
    <col min="12946" max="13056" width="9.140625" style="5"/>
    <col min="13057" max="13057" width="6.5703125" style="5" customWidth="1"/>
    <col min="13058" max="13058" width="13.7109375" style="5" customWidth="1"/>
    <col min="13059" max="13059" width="87.5703125" style="5" customWidth="1"/>
    <col min="13060" max="13060" width="13.7109375" style="5" customWidth="1"/>
    <col min="13061" max="13061" width="14.7109375" style="5" customWidth="1"/>
    <col min="13062" max="13062" width="13.5703125" style="5" customWidth="1"/>
    <col min="13063" max="13063" width="15.42578125" style="5" bestFit="1" customWidth="1"/>
    <col min="13064" max="13064" width="12.140625" style="5" bestFit="1" customWidth="1"/>
    <col min="13065" max="13199" width="0" style="5" hidden="1" customWidth="1"/>
    <col min="13200" max="13200" width="9.140625" style="5"/>
    <col min="13201" max="13201" width="14.28515625" style="5" bestFit="1" customWidth="1"/>
    <col min="13202" max="13312" width="9.140625" style="5"/>
    <col min="13313" max="13313" width="6.5703125" style="5" customWidth="1"/>
    <col min="13314" max="13314" width="13.7109375" style="5" customWidth="1"/>
    <col min="13315" max="13315" width="87.5703125" style="5" customWidth="1"/>
    <col min="13316" max="13316" width="13.7109375" style="5" customWidth="1"/>
    <col min="13317" max="13317" width="14.7109375" style="5" customWidth="1"/>
    <col min="13318" max="13318" width="13.5703125" style="5" customWidth="1"/>
    <col min="13319" max="13319" width="15.42578125" style="5" bestFit="1" customWidth="1"/>
    <col min="13320" max="13320" width="12.140625" style="5" bestFit="1" customWidth="1"/>
    <col min="13321" max="13455" width="0" style="5" hidden="1" customWidth="1"/>
    <col min="13456" max="13456" width="9.140625" style="5"/>
    <col min="13457" max="13457" width="14.28515625" style="5" bestFit="1" customWidth="1"/>
    <col min="13458" max="13568" width="9.140625" style="5"/>
    <col min="13569" max="13569" width="6.5703125" style="5" customWidth="1"/>
    <col min="13570" max="13570" width="13.7109375" style="5" customWidth="1"/>
    <col min="13571" max="13571" width="87.5703125" style="5" customWidth="1"/>
    <col min="13572" max="13572" width="13.7109375" style="5" customWidth="1"/>
    <col min="13573" max="13573" width="14.7109375" style="5" customWidth="1"/>
    <col min="13574" max="13574" width="13.5703125" style="5" customWidth="1"/>
    <col min="13575" max="13575" width="15.42578125" style="5" bestFit="1" customWidth="1"/>
    <col min="13576" max="13576" width="12.140625" style="5" bestFit="1" customWidth="1"/>
    <col min="13577" max="13711" width="0" style="5" hidden="1" customWidth="1"/>
    <col min="13712" max="13712" width="9.140625" style="5"/>
    <col min="13713" max="13713" width="14.28515625" style="5" bestFit="1" customWidth="1"/>
    <col min="13714" max="13824" width="9.140625" style="5"/>
    <col min="13825" max="13825" width="6.5703125" style="5" customWidth="1"/>
    <col min="13826" max="13826" width="13.7109375" style="5" customWidth="1"/>
    <col min="13827" max="13827" width="87.5703125" style="5" customWidth="1"/>
    <col min="13828" max="13828" width="13.7109375" style="5" customWidth="1"/>
    <col min="13829" max="13829" width="14.7109375" style="5" customWidth="1"/>
    <col min="13830" max="13830" width="13.5703125" style="5" customWidth="1"/>
    <col min="13831" max="13831" width="15.42578125" style="5" bestFit="1" customWidth="1"/>
    <col min="13832" max="13832" width="12.140625" style="5" bestFit="1" customWidth="1"/>
    <col min="13833" max="13967" width="0" style="5" hidden="1" customWidth="1"/>
    <col min="13968" max="13968" width="9.140625" style="5"/>
    <col min="13969" max="13969" width="14.28515625" style="5" bestFit="1" customWidth="1"/>
    <col min="13970" max="14080" width="9.140625" style="5"/>
    <col min="14081" max="14081" width="6.5703125" style="5" customWidth="1"/>
    <col min="14082" max="14082" width="13.7109375" style="5" customWidth="1"/>
    <col min="14083" max="14083" width="87.5703125" style="5" customWidth="1"/>
    <col min="14084" max="14084" width="13.7109375" style="5" customWidth="1"/>
    <col min="14085" max="14085" width="14.7109375" style="5" customWidth="1"/>
    <col min="14086" max="14086" width="13.5703125" style="5" customWidth="1"/>
    <col min="14087" max="14087" width="15.42578125" style="5" bestFit="1" customWidth="1"/>
    <col min="14088" max="14088" width="12.140625" style="5" bestFit="1" customWidth="1"/>
    <col min="14089" max="14223" width="0" style="5" hidden="1" customWidth="1"/>
    <col min="14224" max="14224" width="9.140625" style="5"/>
    <col min="14225" max="14225" width="14.28515625" style="5" bestFit="1" customWidth="1"/>
    <col min="14226" max="14336" width="9.140625" style="5"/>
    <col min="14337" max="14337" width="6.5703125" style="5" customWidth="1"/>
    <col min="14338" max="14338" width="13.7109375" style="5" customWidth="1"/>
    <col min="14339" max="14339" width="87.5703125" style="5" customWidth="1"/>
    <col min="14340" max="14340" width="13.7109375" style="5" customWidth="1"/>
    <col min="14341" max="14341" width="14.7109375" style="5" customWidth="1"/>
    <col min="14342" max="14342" width="13.5703125" style="5" customWidth="1"/>
    <col min="14343" max="14343" width="15.42578125" style="5" bestFit="1" customWidth="1"/>
    <col min="14344" max="14344" width="12.140625" style="5" bestFit="1" customWidth="1"/>
    <col min="14345" max="14479" width="0" style="5" hidden="1" customWidth="1"/>
    <col min="14480" max="14480" width="9.140625" style="5"/>
    <col min="14481" max="14481" width="14.28515625" style="5" bestFit="1" customWidth="1"/>
    <col min="14482" max="14592" width="9.140625" style="5"/>
    <col min="14593" max="14593" width="6.5703125" style="5" customWidth="1"/>
    <col min="14594" max="14594" width="13.7109375" style="5" customWidth="1"/>
    <col min="14595" max="14595" width="87.5703125" style="5" customWidth="1"/>
    <col min="14596" max="14596" width="13.7109375" style="5" customWidth="1"/>
    <col min="14597" max="14597" width="14.7109375" style="5" customWidth="1"/>
    <col min="14598" max="14598" width="13.5703125" style="5" customWidth="1"/>
    <col min="14599" max="14599" width="15.42578125" style="5" bestFit="1" customWidth="1"/>
    <col min="14600" max="14600" width="12.140625" style="5" bestFit="1" customWidth="1"/>
    <col min="14601" max="14735" width="0" style="5" hidden="1" customWidth="1"/>
    <col min="14736" max="14736" width="9.140625" style="5"/>
    <col min="14737" max="14737" width="14.28515625" style="5" bestFit="1" customWidth="1"/>
    <col min="14738" max="14848" width="9.140625" style="5"/>
    <col min="14849" max="14849" width="6.5703125" style="5" customWidth="1"/>
    <col min="14850" max="14850" width="13.7109375" style="5" customWidth="1"/>
    <col min="14851" max="14851" width="87.5703125" style="5" customWidth="1"/>
    <col min="14852" max="14852" width="13.7109375" style="5" customWidth="1"/>
    <col min="14853" max="14853" width="14.7109375" style="5" customWidth="1"/>
    <col min="14854" max="14854" width="13.5703125" style="5" customWidth="1"/>
    <col min="14855" max="14855" width="15.42578125" style="5" bestFit="1" customWidth="1"/>
    <col min="14856" max="14856" width="12.140625" style="5" bestFit="1" customWidth="1"/>
    <col min="14857" max="14991" width="0" style="5" hidden="1" customWidth="1"/>
    <col min="14992" max="14992" width="9.140625" style="5"/>
    <col min="14993" max="14993" width="14.28515625" style="5" bestFit="1" customWidth="1"/>
    <col min="14994" max="15104" width="9.140625" style="5"/>
    <col min="15105" max="15105" width="6.5703125" style="5" customWidth="1"/>
    <col min="15106" max="15106" width="13.7109375" style="5" customWidth="1"/>
    <col min="15107" max="15107" width="87.5703125" style="5" customWidth="1"/>
    <col min="15108" max="15108" width="13.7109375" style="5" customWidth="1"/>
    <col min="15109" max="15109" width="14.7109375" style="5" customWidth="1"/>
    <col min="15110" max="15110" width="13.5703125" style="5" customWidth="1"/>
    <col min="15111" max="15111" width="15.42578125" style="5" bestFit="1" customWidth="1"/>
    <col min="15112" max="15112" width="12.140625" style="5" bestFit="1" customWidth="1"/>
    <col min="15113" max="15247" width="0" style="5" hidden="1" customWidth="1"/>
    <col min="15248" max="15248" width="9.140625" style="5"/>
    <col min="15249" max="15249" width="14.28515625" style="5" bestFit="1" customWidth="1"/>
    <col min="15250" max="15360" width="9.140625" style="5"/>
    <col min="15361" max="15361" width="6.5703125" style="5" customWidth="1"/>
    <col min="15362" max="15362" width="13.7109375" style="5" customWidth="1"/>
    <col min="15363" max="15363" width="87.5703125" style="5" customWidth="1"/>
    <col min="15364" max="15364" width="13.7109375" style="5" customWidth="1"/>
    <col min="15365" max="15365" width="14.7109375" style="5" customWidth="1"/>
    <col min="15366" max="15366" width="13.5703125" style="5" customWidth="1"/>
    <col min="15367" max="15367" width="15.42578125" style="5" bestFit="1" customWidth="1"/>
    <col min="15368" max="15368" width="12.140625" style="5" bestFit="1" customWidth="1"/>
    <col min="15369" max="15503" width="0" style="5" hidden="1" customWidth="1"/>
    <col min="15504" max="15504" width="9.140625" style="5"/>
    <col min="15505" max="15505" width="14.28515625" style="5" bestFit="1" customWidth="1"/>
    <col min="15506" max="15616" width="9.140625" style="5"/>
    <col min="15617" max="15617" width="6.5703125" style="5" customWidth="1"/>
    <col min="15618" max="15618" width="13.7109375" style="5" customWidth="1"/>
    <col min="15619" max="15619" width="87.5703125" style="5" customWidth="1"/>
    <col min="15620" max="15620" width="13.7109375" style="5" customWidth="1"/>
    <col min="15621" max="15621" width="14.7109375" style="5" customWidth="1"/>
    <col min="15622" max="15622" width="13.5703125" style="5" customWidth="1"/>
    <col min="15623" max="15623" width="15.42578125" style="5" bestFit="1" customWidth="1"/>
    <col min="15624" max="15624" width="12.140625" style="5" bestFit="1" customWidth="1"/>
    <col min="15625" max="15759" width="0" style="5" hidden="1" customWidth="1"/>
    <col min="15760" max="15760" width="9.140625" style="5"/>
    <col min="15761" max="15761" width="14.28515625" style="5" bestFit="1" customWidth="1"/>
    <col min="15762" max="15872" width="9.140625" style="5"/>
    <col min="15873" max="15873" width="6.5703125" style="5" customWidth="1"/>
    <col min="15874" max="15874" width="13.7109375" style="5" customWidth="1"/>
    <col min="15875" max="15875" width="87.5703125" style="5" customWidth="1"/>
    <col min="15876" max="15876" width="13.7109375" style="5" customWidth="1"/>
    <col min="15877" max="15877" width="14.7109375" style="5" customWidth="1"/>
    <col min="15878" max="15878" width="13.5703125" style="5" customWidth="1"/>
    <col min="15879" max="15879" width="15.42578125" style="5" bestFit="1" customWidth="1"/>
    <col min="15880" max="15880" width="12.140625" style="5" bestFit="1" customWidth="1"/>
    <col min="15881" max="16015" width="0" style="5" hidden="1" customWidth="1"/>
    <col min="16016" max="16016" width="9.140625" style="5"/>
    <col min="16017" max="16017" width="14.28515625" style="5" bestFit="1" customWidth="1"/>
    <col min="16018" max="16128" width="9.140625" style="5"/>
    <col min="16129" max="16129" width="6.5703125" style="5" customWidth="1"/>
    <col min="16130" max="16130" width="13.7109375" style="5" customWidth="1"/>
    <col min="16131" max="16131" width="87.5703125" style="5" customWidth="1"/>
    <col min="16132" max="16132" width="13.7109375" style="5" customWidth="1"/>
    <col min="16133" max="16133" width="14.7109375" style="5" customWidth="1"/>
    <col min="16134" max="16134" width="13.5703125" style="5" customWidth="1"/>
    <col min="16135" max="16135" width="15.42578125" style="5" bestFit="1" customWidth="1"/>
    <col min="16136" max="16136" width="12.140625" style="5" bestFit="1" customWidth="1"/>
    <col min="16137" max="16271" width="0" style="5" hidden="1" customWidth="1"/>
    <col min="16272" max="16272" width="9.140625" style="5"/>
    <col min="16273" max="16273" width="14.28515625" style="5" bestFit="1" customWidth="1"/>
    <col min="16274" max="16384" width="9.140625" style="5"/>
  </cols>
  <sheetData>
    <row r="1" spans="1:139" ht="15.75" thickBot="1" x14ac:dyDescent="0.3"/>
    <row r="2" spans="1:139" s="8" customFormat="1" ht="15.75" thickBot="1" x14ac:dyDescent="0.3">
      <c r="A2" s="6"/>
      <c r="B2" s="6"/>
      <c r="C2" s="6"/>
      <c r="D2" s="6"/>
      <c r="E2" s="6"/>
      <c r="F2" s="6"/>
      <c r="G2" s="7"/>
      <c r="I2" s="9" t="s">
        <v>79</v>
      </c>
      <c r="J2" s="9" t="s">
        <v>79</v>
      </c>
      <c r="K2" s="9" t="s">
        <v>79</v>
      </c>
      <c r="L2" s="9" t="s">
        <v>79</v>
      </c>
      <c r="M2" s="9" t="s">
        <v>79</v>
      </c>
      <c r="N2" s="9" t="s">
        <v>79</v>
      </c>
      <c r="O2" s="9" t="s">
        <v>79</v>
      </c>
      <c r="P2" s="9" t="s">
        <v>79</v>
      </c>
      <c r="Q2" s="9" t="s">
        <v>79</v>
      </c>
      <c r="R2" s="9" t="s">
        <v>79</v>
      </c>
      <c r="S2" s="9" t="s">
        <v>79</v>
      </c>
      <c r="T2" s="9" t="s">
        <v>79</v>
      </c>
      <c r="U2" s="9" t="s">
        <v>79</v>
      </c>
      <c r="V2" s="9" t="s">
        <v>79</v>
      </c>
      <c r="W2" s="9" t="s">
        <v>79</v>
      </c>
      <c r="X2" s="9" t="s">
        <v>79</v>
      </c>
      <c r="Y2" s="9" t="s">
        <v>79</v>
      </c>
      <c r="Z2" s="9" t="s">
        <v>79</v>
      </c>
      <c r="AA2" s="9" t="s">
        <v>79</v>
      </c>
      <c r="AB2" s="9" t="s">
        <v>79</v>
      </c>
      <c r="AC2" s="9" t="s">
        <v>79</v>
      </c>
      <c r="AD2" s="9" t="s">
        <v>79</v>
      </c>
      <c r="AE2" s="9" t="s">
        <v>79</v>
      </c>
      <c r="AF2" s="9" t="s">
        <v>79</v>
      </c>
      <c r="AG2" s="9" t="s">
        <v>79</v>
      </c>
      <c r="AH2" s="9" t="s">
        <v>79</v>
      </c>
      <c r="AI2" s="9" t="s">
        <v>79</v>
      </c>
      <c r="AJ2" s="9" t="s">
        <v>79</v>
      </c>
      <c r="AK2" s="9" t="s">
        <v>79</v>
      </c>
      <c r="AL2" s="9" t="s">
        <v>79</v>
      </c>
      <c r="AM2" s="9" t="s">
        <v>79</v>
      </c>
      <c r="AN2" s="9" t="s">
        <v>79</v>
      </c>
      <c r="AO2" s="9" t="s">
        <v>79</v>
      </c>
      <c r="AP2" s="9" t="s">
        <v>79</v>
      </c>
      <c r="AQ2" s="9" t="s">
        <v>79</v>
      </c>
      <c r="AR2" s="9" t="s">
        <v>79</v>
      </c>
      <c r="AS2" s="9" t="s">
        <v>79</v>
      </c>
      <c r="AT2" s="9" t="s">
        <v>79</v>
      </c>
      <c r="AU2" s="9" t="s">
        <v>79</v>
      </c>
      <c r="AV2" s="9" t="s">
        <v>79</v>
      </c>
      <c r="AW2" s="9" t="s">
        <v>79</v>
      </c>
      <c r="AX2" s="9" t="s">
        <v>79</v>
      </c>
      <c r="AY2" s="9" t="s">
        <v>79</v>
      </c>
      <c r="AZ2" s="9" t="s">
        <v>79</v>
      </c>
      <c r="BA2" s="9" t="s">
        <v>79</v>
      </c>
      <c r="BB2" s="9" t="s">
        <v>79</v>
      </c>
      <c r="BC2" s="9" t="s">
        <v>79</v>
      </c>
      <c r="BD2" s="9" t="s">
        <v>79</v>
      </c>
      <c r="BE2" s="9" t="s">
        <v>79</v>
      </c>
      <c r="BF2" s="9" t="s">
        <v>79</v>
      </c>
      <c r="BG2" s="9" t="s">
        <v>79</v>
      </c>
      <c r="BH2" s="9" t="s">
        <v>79</v>
      </c>
      <c r="BI2" s="9" t="s">
        <v>79</v>
      </c>
      <c r="BJ2" s="9" t="s">
        <v>79</v>
      </c>
      <c r="BK2" s="9" t="s">
        <v>79</v>
      </c>
      <c r="BL2" s="9" t="s">
        <v>79</v>
      </c>
      <c r="BM2" s="9" t="s">
        <v>79</v>
      </c>
      <c r="BN2" s="9" t="s">
        <v>79</v>
      </c>
      <c r="BO2" s="9" t="s">
        <v>79</v>
      </c>
      <c r="BP2" s="9" t="s">
        <v>79</v>
      </c>
      <c r="BQ2" s="9" t="s">
        <v>79</v>
      </c>
      <c r="BR2" s="9" t="s">
        <v>79</v>
      </c>
      <c r="BS2" s="9" t="s">
        <v>79</v>
      </c>
      <c r="BT2" s="9" t="s">
        <v>79</v>
      </c>
      <c r="BU2" s="9" t="s">
        <v>79</v>
      </c>
      <c r="BV2" s="9" t="s">
        <v>79</v>
      </c>
      <c r="BW2" s="9" t="s">
        <v>79</v>
      </c>
      <c r="BX2" s="9" t="s">
        <v>79</v>
      </c>
      <c r="BY2" s="9" t="s">
        <v>79</v>
      </c>
      <c r="BZ2" s="9" t="s">
        <v>79</v>
      </c>
      <c r="CA2" s="6"/>
      <c r="CB2" s="10"/>
      <c r="CC2" s="6"/>
      <c r="CD2" s="6"/>
      <c r="CE2" s="6"/>
      <c r="CF2" s="9" t="s">
        <v>52</v>
      </c>
      <c r="CG2" s="9" t="s">
        <v>52</v>
      </c>
      <c r="CH2" s="9" t="s">
        <v>52</v>
      </c>
      <c r="CI2" s="9" t="s">
        <v>52</v>
      </c>
      <c r="CJ2" s="9" t="s">
        <v>52</v>
      </c>
      <c r="CK2" s="9" t="s">
        <v>52</v>
      </c>
      <c r="CL2" s="9" t="s">
        <v>52</v>
      </c>
      <c r="CM2" s="9" t="s">
        <v>52</v>
      </c>
      <c r="CN2" s="9" t="s">
        <v>52</v>
      </c>
      <c r="CO2" s="9" t="s">
        <v>52</v>
      </c>
      <c r="CP2" s="9" t="s">
        <v>52</v>
      </c>
      <c r="CQ2" s="9" t="s">
        <v>52</v>
      </c>
      <c r="CR2" s="9" t="s">
        <v>52</v>
      </c>
      <c r="CS2" s="9" t="s">
        <v>52</v>
      </c>
      <c r="CT2" s="9" t="s">
        <v>52</v>
      </c>
      <c r="CU2" s="9" t="s">
        <v>52</v>
      </c>
      <c r="CV2" s="9" t="s">
        <v>52</v>
      </c>
      <c r="CW2" s="9" t="s">
        <v>52</v>
      </c>
      <c r="CX2" s="9" t="s">
        <v>52</v>
      </c>
      <c r="CY2" s="9" t="s">
        <v>52</v>
      </c>
      <c r="CZ2" s="9" t="s">
        <v>52</v>
      </c>
      <c r="DA2" s="9" t="s">
        <v>52</v>
      </c>
      <c r="DB2" s="9" t="s">
        <v>52</v>
      </c>
      <c r="DC2" s="9" t="s">
        <v>52</v>
      </c>
      <c r="DD2" s="9" t="s">
        <v>52</v>
      </c>
      <c r="DE2" s="9" t="s">
        <v>52</v>
      </c>
      <c r="DF2" s="9" t="s">
        <v>52</v>
      </c>
      <c r="DG2" s="9" t="s">
        <v>52</v>
      </c>
      <c r="DH2" s="9" t="s">
        <v>52</v>
      </c>
      <c r="DI2" s="9" t="s">
        <v>52</v>
      </c>
      <c r="DJ2" s="9" t="s">
        <v>52</v>
      </c>
      <c r="DK2" s="9" t="s">
        <v>52</v>
      </c>
      <c r="DL2" s="9" t="s">
        <v>52</v>
      </c>
      <c r="DM2" s="9" t="s">
        <v>52</v>
      </c>
      <c r="DN2" s="9" t="s">
        <v>52</v>
      </c>
      <c r="DO2" s="9" t="s">
        <v>52</v>
      </c>
      <c r="DP2" s="9" t="s">
        <v>52</v>
      </c>
      <c r="DQ2" s="9" t="s">
        <v>52</v>
      </c>
      <c r="DR2" s="9" t="s">
        <v>52</v>
      </c>
      <c r="DS2" s="9" t="s">
        <v>52</v>
      </c>
      <c r="DT2" s="9" t="s">
        <v>52</v>
      </c>
      <c r="DU2" s="9" t="s">
        <v>52</v>
      </c>
      <c r="DV2" s="9" t="s">
        <v>52</v>
      </c>
      <c r="DW2" s="9" t="s">
        <v>52</v>
      </c>
      <c r="DX2" s="9" t="s">
        <v>52</v>
      </c>
      <c r="DY2" s="9" t="s">
        <v>52</v>
      </c>
      <c r="DZ2" s="9" t="s">
        <v>52</v>
      </c>
      <c r="EA2" s="9" t="s">
        <v>52</v>
      </c>
      <c r="EB2" s="9" t="s">
        <v>52</v>
      </c>
      <c r="EC2" s="9" t="s">
        <v>52</v>
      </c>
      <c r="ED2" s="9" t="s">
        <v>52</v>
      </c>
      <c r="EE2" s="9" t="s">
        <v>52</v>
      </c>
    </row>
    <row r="3" spans="1:139" s="15" customFormat="1" ht="19.5" thickBot="1" x14ac:dyDescent="0.35">
      <c r="A3" s="11"/>
      <c r="B3" s="12" t="s">
        <v>78</v>
      </c>
      <c r="C3" s="13"/>
      <c r="D3" s="13"/>
      <c r="E3" s="13"/>
      <c r="F3" s="13"/>
      <c r="G3" s="14"/>
      <c r="I3" s="9">
        <v>1</v>
      </c>
      <c r="J3" s="9">
        <v>2</v>
      </c>
      <c r="K3" s="9">
        <v>3</v>
      </c>
      <c r="L3" s="9">
        <v>4</v>
      </c>
      <c r="M3" s="9">
        <v>5</v>
      </c>
      <c r="N3" s="9">
        <v>6</v>
      </c>
      <c r="O3" s="9">
        <v>7</v>
      </c>
      <c r="P3" s="9">
        <v>8</v>
      </c>
      <c r="Q3" s="9">
        <v>9</v>
      </c>
      <c r="R3" s="9">
        <v>10</v>
      </c>
      <c r="S3" s="9">
        <v>11</v>
      </c>
      <c r="T3" s="9">
        <v>12</v>
      </c>
      <c r="U3" s="9">
        <v>13</v>
      </c>
      <c r="V3" s="9">
        <v>14</v>
      </c>
      <c r="W3" s="9">
        <v>15</v>
      </c>
      <c r="X3" s="9">
        <v>16</v>
      </c>
      <c r="Y3" s="9">
        <v>17</v>
      </c>
      <c r="Z3" s="9">
        <v>18</v>
      </c>
      <c r="AA3" s="9">
        <v>19</v>
      </c>
      <c r="AB3" s="9">
        <v>20</v>
      </c>
      <c r="AC3" s="9">
        <v>21</v>
      </c>
      <c r="AD3" s="9">
        <v>22</v>
      </c>
      <c r="AE3" s="9">
        <v>23</v>
      </c>
      <c r="AF3" s="9">
        <v>24</v>
      </c>
      <c r="AG3" s="9">
        <v>25</v>
      </c>
      <c r="AH3" s="9">
        <v>26</v>
      </c>
      <c r="AI3" s="9">
        <v>27</v>
      </c>
      <c r="AJ3" s="9">
        <v>28</v>
      </c>
      <c r="AK3" s="9">
        <v>29</v>
      </c>
      <c r="AL3" s="9">
        <v>30</v>
      </c>
      <c r="AM3" s="9">
        <v>31</v>
      </c>
      <c r="AN3" s="9">
        <v>32</v>
      </c>
      <c r="AO3" s="9">
        <v>33</v>
      </c>
      <c r="AP3" s="9">
        <v>34</v>
      </c>
      <c r="AQ3" s="9">
        <v>35</v>
      </c>
      <c r="AR3" s="9">
        <v>36</v>
      </c>
      <c r="AS3" s="9">
        <v>37</v>
      </c>
      <c r="AT3" s="9">
        <v>38</v>
      </c>
      <c r="AU3" s="9">
        <v>39</v>
      </c>
      <c r="AV3" s="9">
        <v>40</v>
      </c>
      <c r="AW3" s="9">
        <v>41</v>
      </c>
      <c r="AX3" s="9">
        <v>42</v>
      </c>
      <c r="AY3" s="9">
        <v>43</v>
      </c>
      <c r="AZ3" s="9">
        <v>44</v>
      </c>
      <c r="BA3" s="9">
        <v>45</v>
      </c>
      <c r="BB3" s="9">
        <v>46</v>
      </c>
      <c r="BC3" s="9">
        <v>47</v>
      </c>
      <c r="BD3" s="9">
        <v>48</v>
      </c>
      <c r="BE3" s="9">
        <v>49</v>
      </c>
      <c r="BF3" s="9">
        <v>50</v>
      </c>
      <c r="BG3" s="9">
        <v>51</v>
      </c>
      <c r="BH3" s="9">
        <v>52</v>
      </c>
      <c r="BI3" s="9">
        <v>53</v>
      </c>
      <c r="BJ3" s="9">
        <v>54</v>
      </c>
      <c r="BK3" s="9">
        <v>55</v>
      </c>
      <c r="BL3" s="9">
        <v>56</v>
      </c>
      <c r="BM3" s="9">
        <v>57</v>
      </c>
      <c r="BN3" s="9">
        <v>58</v>
      </c>
      <c r="BO3" s="9">
        <v>59</v>
      </c>
      <c r="BP3" s="9">
        <v>60</v>
      </c>
      <c r="BQ3" s="9">
        <v>61</v>
      </c>
      <c r="BR3" s="9">
        <v>62</v>
      </c>
      <c r="BS3" s="9">
        <v>63</v>
      </c>
      <c r="BT3" s="9">
        <v>64</v>
      </c>
      <c r="BU3" s="9">
        <v>65</v>
      </c>
      <c r="BV3" s="9">
        <v>66</v>
      </c>
      <c r="BW3" s="9">
        <v>67</v>
      </c>
      <c r="BX3" s="9">
        <v>68</v>
      </c>
      <c r="BY3" s="9">
        <v>69</v>
      </c>
      <c r="BZ3" s="9">
        <v>70</v>
      </c>
      <c r="CA3" s="11"/>
      <c r="CB3" s="10"/>
      <c r="CC3" s="11"/>
      <c r="CD3" s="11"/>
      <c r="CE3" s="11"/>
      <c r="CF3" s="9">
        <v>1</v>
      </c>
      <c r="CG3" s="9">
        <v>2</v>
      </c>
      <c r="CH3" s="9">
        <v>3</v>
      </c>
      <c r="CI3" s="9">
        <v>4</v>
      </c>
      <c r="CJ3" s="9">
        <v>5</v>
      </c>
      <c r="CK3" s="9">
        <v>6</v>
      </c>
      <c r="CL3" s="9">
        <v>7</v>
      </c>
      <c r="CM3" s="9">
        <v>8</v>
      </c>
      <c r="CN3" s="9">
        <v>9</v>
      </c>
      <c r="CO3" s="9">
        <v>10</v>
      </c>
      <c r="CP3" s="9">
        <v>11</v>
      </c>
      <c r="CQ3" s="9">
        <v>12</v>
      </c>
      <c r="CR3" s="9">
        <v>13</v>
      </c>
      <c r="CS3" s="9">
        <v>14</v>
      </c>
      <c r="CT3" s="9">
        <v>15</v>
      </c>
      <c r="CU3" s="9">
        <v>16</v>
      </c>
      <c r="CV3" s="9">
        <v>17</v>
      </c>
      <c r="CW3" s="9">
        <v>18</v>
      </c>
      <c r="CX3" s="9">
        <v>19</v>
      </c>
      <c r="CY3" s="9">
        <v>20</v>
      </c>
      <c r="CZ3" s="9">
        <v>21</v>
      </c>
      <c r="DA3" s="9">
        <v>22</v>
      </c>
      <c r="DB3" s="9">
        <v>23</v>
      </c>
      <c r="DC3" s="9">
        <v>24</v>
      </c>
      <c r="DD3" s="9">
        <v>25</v>
      </c>
      <c r="DE3" s="9">
        <v>26</v>
      </c>
      <c r="DF3" s="9">
        <v>27</v>
      </c>
      <c r="DG3" s="9">
        <v>28</v>
      </c>
      <c r="DH3" s="9">
        <v>29</v>
      </c>
      <c r="DI3" s="9">
        <v>30</v>
      </c>
      <c r="DJ3" s="9">
        <v>31</v>
      </c>
      <c r="DK3" s="9">
        <v>32</v>
      </c>
      <c r="DL3" s="9">
        <v>33</v>
      </c>
      <c r="DM3" s="9">
        <v>34</v>
      </c>
      <c r="DN3" s="9">
        <v>35</v>
      </c>
      <c r="DO3" s="9">
        <v>36</v>
      </c>
      <c r="DP3" s="9">
        <v>37</v>
      </c>
      <c r="DQ3" s="9">
        <v>38</v>
      </c>
      <c r="DR3" s="9">
        <v>39</v>
      </c>
      <c r="DS3" s="9">
        <v>40</v>
      </c>
      <c r="DT3" s="9">
        <v>41</v>
      </c>
      <c r="DU3" s="9">
        <v>42</v>
      </c>
      <c r="DV3" s="9">
        <v>43</v>
      </c>
      <c r="DW3" s="9">
        <v>44</v>
      </c>
      <c r="DX3" s="9">
        <v>45</v>
      </c>
      <c r="DY3" s="9">
        <v>46</v>
      </c>
      <c r="DZ3" s="9">
        <v>47</v>
      </c>
      <c r="EA3" s="9">
        <v>48</v>
      </c>
      <c r="EB3" s="9">
        <v>49</v>
      </c>
      <c r="EC3" s="9">
        <v>50</v>
      </c>
      <c r="ED3" s="9">
        <v>51</v>
      </c>
      <c r="EE3" s="9">
        <v>52</v>
      </c>
    </row>
    <row r="4" spans="1:139" s="15" customFormat="1" ht="19.5" thickBot="1" x14ac:dyDescent="0.35">
      <c r="A4" s="11"/>
      <c r="B4" s="12" t="s">
        <v>77</v>
      </c>
      <c r="C4" s="13"/>
      <c r="D4" s="13"/>
      <c r="E4" s="13"/>
      <c r="F4" s="13"/>
      <c r="G4" s="14"/>
      <c r="I4" s="16" t="s">
        <v>51</v>
      </c>
      <c r="J4" s="16" t="s">
        <v>50</v>
      </c>
      <c r="K4" s="16" t="s">
        <v>49</v>
      </c>
      <c r="L4" s="16" t="s">
        <v>48</v>
      </c>
      <c r="M4" s="16" t="s">
        <v>47</v>
      </c>
      <c r="N4" s="16" t="s">
        <v>47</v>
      </c>
      <c r="O4" s="16" t="s">
        <v>46</v>
      </c>
      <c r="P4" s="16" t="s">
        <v>46</v>
      </c>
      <c r="Q4" s="16" t="s">
        <v>45</v>
      </c>
      <c r="R4" s="16" t="s">
        <v>44</v>
      </c>
      <c r="S4" s="16" t="s">
        <v>43</v>
      </c>
      <c r="T4" s="16" t="s">
        <v>42</v>
      </c>
      <c r="U4" s="16" t="s">
        <v>41</v>
      </c>
      <c r="V4" s="16" t="s">
        <v>41</v>
      </c>
      <c r="W4" s="16" t="s">
        <v>40</v>
      </c>
      <c r="X4" s="16" t="s">
        <v>39</v>
      </c>
      <c r="Y4" s="16" t="s">
        <v>39</v>
      </c>
      <c r="Z4" s="16" t="s">
        <v>38</v>
      </c>
      <c r="AA4" s="16" t="s">
        <v>37</v>
      </c>
      <c r="AB4" s="16" t="s">
        <v>37</v>
      </c>
      <c r="AC4" s="16" t="s">
        <v>36</v>
      </c>
      <c r="AD4" s="16" t="s">
        <v>35</v>
      </c>
      <c r="AE4" s="16" t="s">
        <v>34</v>
      </c>
      <c r="AF4" s="16" t="s">
        <v>33</v>
      </c>
      <c r="AG4" s="16" t="s">
        <v>32</v>
      </c>
      <c r="AH4" s="16" t="s">
        <v>31</v>
      </c>
      <c r="AI4" s="16" t="s">
        <v>30</v>
      </c>
      <c r="AJ4" s="16" t="s">
        <v>29</v>
      </c>
      <c r="AK4" s="16" t="s">
        <v>28</v>
      </c>
      <c r="AL4" s="16" t="s">
        <v>27</v>
      </c>
      <c r="AM4" s="16" t="s">
        <v>26</v>
      </c>
      <c r="AN4" s="16" t="s">
        <v>25</v>
      </c>
      <c r="AO4" s="16" t="s">
        <v>24</v>
      </c>
      <c r="AP4" s="16" t="s">
        <v>23</v>
      </c>
      <c r="AQ4" s="16" t="s">
        <v>23</v>
      </c>
      <c r="AR4" s="16" t="s">
        <v>22</v>
      </c>
      <c r="AS4" s="16" t="s">
        <v>22</v>
      </c>
      <c r="AT4" s="16" t="s">
        <v>22</v>
      </c>
      <c r="AU4" s="16" t="s">
        <v>21</v>
      </c>
      <c r="AV4" s="16" t="s">
        <v>20</v>
      </c>
      <c r="AW4" s="16" t="s">
        <v>20</v>
      </c>
      <c r="AX4" s="16" t="s">
        <v>20</v>
      </c>
      <c r="AY4" s="16" t="s">
        <v>19</v>
      </c>
      <c r="AZ4" s="16" t="s">
        <v>18</v>
      </c>
      <c r="BA4" s="16" t="s">
        <v>17</v>
      </c>
      <c r="BB4" s="16" t="s">
        <v>16</v>
      </c>
      <c r="BC4" s="16" t="s">
        <v>15</v>
      </c>
      <c r="BD4" s="16" t="s">
        <v>14</v>
      </c>
      <c r="BE4" s="16" t="s">
        <v>13</v>
      </c>
      <c r="BF4" s="16" t="s">
        <v>12</v>
      </c>
      <c r="BG4" s="16" t="s">
        <v>11</v>
      </c>
      <c r="BH4" s="16" t="s">
        <v>11</v>
      </c>
      <c r="BI4" s="16" t="s">
        <v>10</v>
      </c>
      <c r="BJ4" s="16" t="s">
        <v>9</v>
      </c>
      <c r="BK4" s="16" t="s">
        <v>9</v>
      </c>
      <c r="BL4" s="16" t="s">
        <v>8</v>
      </c>
      <c r="BM4" s="16" t="s">
        <v>8</v>
      </c>
      <c r="BN4" s="16" t="s">
        <v>8</v>
      </c>
      <c r="BO4" s="16" t="s">
        <v>7</v>
      </c>
      <c r="BP4" s="16" t="s">
        <v>6</v>
      </c>
      <c r="BQ4" s="16" t="s">
        <v>5</v>
      </c>
      <c r="BR4" s="16" t="s">
        <v>5</v>
      </c>
      <c r="BS4" s="16" t="s">
        <v>4</v>
      </c>
      <c r="BT4" s="16" t="s">
        <v>4</v>
      </c>
      <c r="BU4" s="16" t="s">
        <v>3</v>
      </c>
      <c r="BV4" s="16" t="s">
        <v>2</v>
      </c>
      <c r="BW4" s="16" t="s">
        <v>2</v>
      </c>
      <c r="BX4" s="16" t="s">
        <v>1</v>
      </c>
      <c r="BY4" s="16" t="s">
        <v>1</v>
      </c>
      <c r="BZ4" s="16" t="s">
        <v>0</v>
      </c>
      <c r="CA4" s="11"/>
      <c r="CB4" s="10"/>
      <c r="CC4" s="11"/>
      <c r="CD4" s="11"/>
      <c r="CE4" s="11"/>
      <c r="CF4" s="16" t="s">
        <v>51</v>
      </c>
      <c r="CG4" s="16" t="s">
        <v>50</v>
      </c>
      <c r="CH4" s="16" t="s">
        <v>49</v>
      </c>
      <c r="CI4" s="16" t="s">
        <v>48</v>
      </c>
      <c r="CJ4" s="16" t="s">
        <v>47</v>
      </c>
      <c r="CK4" s="16" t="s">
        <v>46</v>
      </c>
      <c r="CL4" s="16" t="s">
        <v>45</v>
      </c>
      <c r="CM4" s="16" t="s">
        <v>44</v>
      </c>
      <c r="CN4" s="16" t="s">
        <v>43</v>
      </c>
      <c r="CO4" s="16" t="s">
        <v>42</v>
      </c>
      <c r="CP4" s="16" t="s">
        <v>41</v>
      </c>
      <c r="CQ4" s="16" t="s">
        <v>40</v>
      </c>
      <c r="CR4" s="16" t="s">
        <v>39</v>
      </c>
      <c r="CS4" s="16" t="s">
        <v>38</v>
      </c>
      <c r="CT4" s="16" t="s">
        <v>37</v>
      </c>
      <c r="CU4" s="16" t="s">
        <v>36</v>
      </c>
      <c r="CV4" s="16" t="s">
        <v>35</v>
      </c>
      <c r="CW4" s="16" t="s">
        <v>34</v>
      </c>
      <c r="CX4" s="16" t="s">
        <v>33</v>
      </c>
      <c r="CY4" s="16" t="s">
        <v>32</v>
      </c>
      <c r="CZ4" s="16" t="s">
        <v>31</v>
      </c>
      <c r="DA4" s="16" t="s">
        <v>30</v>
      </c>
      <c r="DB4" s="16" t="s">
        <v>29</v>
      </c>
      <c r="DC4" s="16" t="s">
        <v>28</v>
      </c>
      <c r="DD4" s="16" t="s">
        <v>27</v>
      </c>
      <c r="DE4" s="16" t="s">
        <v>26</v>
      </c>
      <c r="DF4" s="16" t="s">
        <v>25</v>
      </c>
      <c r="DG4" s="16" t="s">
        <v>24</v>
      </c>
      <c r="DH4" s="16" t="s">
        <v>23</v>
      </c>
      <c r="DI4" s="16" t="s">
        <v>22</v>
      </c>
      <c r="DJ4" s="16" t="s">
        <v>21</v>
      </c>
      <c r="DK4" s="16" t="s">
        <v>20</v>
      </c>
      <c r="DL4" s="16" t="s">
        <v>19</v>
      </c>
      <c r="DM4" s="16" t="s">
        <v>18</v>
      </c>
      <c r="DN4" s="16" t="s">
        <v>17</v>
      </c>
      <c r="DO4" s="16" t="s">
        <v>16</v>
      </c>
      <c r="DP4" s="16" t="s">
        <v>15</v>
      </c>
      <c r="DQ4" s="16" t="s">
        <v>14</v>
      </c>
      <c r="DR4" s="16" t="s">
        <v>13</v>
      </c>
      <c r="DS4" s="16" t="s">
        <v>12</v>
      </c>
      <c r="DT4" s="16" t="s">
        <v>11</v>
      </c>
      <c r="DU4" s="16" t="s">
        <v>10</v>
      </c>
      <c r="DV4" s="16" t="s">
        <v>9</v>
      </c>
      <c r="DW4" s="16" t="s">
        <v>8</v>
      </c>
      <c r="DX4" s="16" t="s">
        <v>7</v>
      </c>
      <c r="DY4" s="16" t="s">
        <v>6</v>
      </c>
      <c r="DZ4" s="16" t="s">
        <v>5</v>
      </c>
      <c r="EA4" s="16" t="s">
        <v>4</v>
      </c>
      <c r="EB4" s="16" t="s">
        <v>3</v>
      </c>
      <c r="EC4" s="16" t="s">
        <v>2</v>
      </c>
      <c r="ED4" s="16" t="s">
        <v>1</v>
      </c>
      <c r="EE4" s="16" t="s">
        <v>0</v>
      </c>
    </row>
    <row r="5" spans="1:139" x14ac:dyDescent="0.25">
      <c r="B5" s="17" t="s">
        <v>76</v>
      </c>
      <c r="C5" s="18" t="s">
        <v>75</v>
      </c>
      <c r="D5" s="18" t="s">
        <v>74</v>
      </c>
      <c r="E5" s="18" t="s">
        <v>73</v>
      </c>
      <c r="F5" s="18" t="s">
        <v>72</v>
      </c>
      <c r="G5" s="19" t="s">
        <v>71</v>
      </c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4"/>
      <c r="CB5" s="10" t="s">
        <v>70</v>
      </c>
      <c r="CC5" s="21"/>
      <c r="CD5" s="21" t="s">
        <v>69</v>
      </c>
      <c r="CE5" s="4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G5" s="10" t="s">
        <v>53</v>
      </c>
      <c r="EH5" s="22"/>
      <c r="EI5" s="22" t="s">
        <v>69</v>
      </c>
    </row>
    <row r="6" spans="1:139" ht="8.25" customHeight="1" x14ac:dyDescent="0.25">
      <c r="B6" s="23"/>
      <c r="C6" s="24"/>
      <c r="D6" s="24"/>
      <c r="E6" s="25"/>
      <c r="F6" s="26"/>
      <c r="G6" s="27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4"/>
      <c r="CC6" s="4"/>
      <c r="CD6" s="4"/>
      <c r="CE6" s="4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  <c r="DY6" s="28"/>
      <c r="DZ6" s="28"/>
      <c r="EA6" s="28"/>
      <c r="EB6" s="28"/>
      <c r="EC6" s="28"/>
      <c r="ED6" s="28"/>
      <c r="EE6" s="28"/>
    </row>
    <row r="7" spans="1:139" ht="15" customHeight="1" x14ac:dyDescent="0.25">
      <c r="B7" s="29">
        <v>1</v>
      </c>
      <c r="C7" s="30" t="s">
        <v>68</v>
      </c>
      <c r="D7" s="31" t="s">
        <v>54</v>
      </c>
      <c r="E7" s="32"/>
      <c r="F7" s="33"/>
      <c r="G7" s="34"/>
      <c r="I7" s="35">
        <v>3751.9944000000005</v>
      </c>
      <c r="J7" s="35">
        <v>2302.9999999999995</v>
      </c>
      <c r="K7" s="35">
        <v>7052.5</v>
      </c>
      <c r="L7" s="35">
        <v>13291.599999999999</v>
      </c>
      <c r="M7" s="35">
        <v>12103</v>
      </c>
      <c r="N7" s="35">
        <v>17157.000000000007</v>
      </c>
      <c r="O7" s="35">
        <v>18746.000000000004</v>
      </c>
      <c r="P7" s="35">
        <v>18601.799999999988</v>
      </c>
      <c r="Q7" s="35">
        <v>14504</v>
      </c>
      <c r="R7" s="35">
        <v>11557.000000000002</v>
      </c>
      <c r="S7" s="35">
        <v>2637.6000000000072</v>
      </c>
      <c r="T7" s="35">
        <v>13403.250000000011</v>
      </c>
      <c r="U7" s="35">
        <v>16600.5</v>
      </c>
      <c r="V7" s="35">
        <v>14515.19999999999</v>
      </c>
      <c r="W7" s="35">
        <v>8085.0000000000018</v>
      </c>
      <c r="X7" s="35">
        <v>24500</v>
      </c>
      <c r="Y7" s="35">
        <v>13138.650000000007</v>
      </c>
      <c r="Z7" s="35">
        <v>13860</v>
      </c>
      <c r="AA7" s="35">
        <v>6174.0000000000009</v>
      </c>
      <c r="AB7" s="35">
        <v>5778.5000000000009</v>
      </c>
      <c r="AC7" s="35">
        <v>1176.0000000000002</v>
      </c>
      <c r="AD7" s="35">
        <v>2656.49999999998</v>
      </c>
      <c r="AE7" s="35">
        <v>9805.6000000000167</v>
      </c>
      <c r="AF7" s="35">
        <v>7642.6000000000176</v>
      </c>
      <c r="AG7" s="35">
        <v>3028.1999999999512</v>
      </c>
      <c r="AH7" s="35">
        <v>12112.800000000048</v>
      </c>
      <c r="AI7" s="35">
        <v>494.89999999997201</v>
      </c>
      <c r="AJ7" s="35">
        <v>3298.4000000000101</v>
      </c>
      <c r="AK7" s="35">
        <v>1293.5999999999933</v>
      </c>
      <c r="AL7" s="35">
        <v>2498.9999999999932</v>
      </c>
      <c r="AM7" s="35">
        <v>10239.599999999988</v>
      </c>
      <c r="AN7" s="35">
        <v>18412.799999999988</v>
      </c>
      <c r="AO7" s="35">
        <v>26714.800000000017</v>
      </c>
      <c r="AP7" s="35">
        <v>10087.000000000002</v>
      </c>
      <c r="AQ7" s="35">
        <v>7161.0000000000009</v>
      </c>
      <c r="AR7" s="35">
        <v>12978</v>
      </c>
      <c r="AS7" s="35">
        <v>23940</v>
      </c>
      <c r="AT7" s="35">
        <v>24397.099999999984</v>
      </c>
      <c r="AU7" s="35">
        <v>191.10000000000167</v>
      </c>
      <c r="AV7" s="35">
        <v>34216</v>
      </c>
      <c r="AW7" s="35">
        <v>7280</v>
      </c>
      <c r="AX7" s="35">
        <v>53704.000000000007</v>
      </c>
      <c r="AY7" s="35">
        <v>6344.8000000000502</v>
      </c>
      <c r="AZ7" s="35">
        <v>16294.599999999937</v>
      </c>
      <c r="BA7" s="35">
        <v>19467.000000000004</v>
      </c>
      <c r="BB7" s="35">
        <v>22783.600000000104</v>
      </c>
      <c r="BC7" s="35">
        <v>22206.799999999967</v>
      </c>
      <c r="BD7" s="35">
        <v>3749.200000000033</v>
      </c>
      <c r="BE7" s="35">
        <v>27974.799999999967</v>
      </c>
      <c r="BF7" s="35">
        <v>0</v>
      </c>
      <c r="BG7" s="35">
        <v>16198</v>
      </c>
      <c r="BH7" s="35">
        <v>12212.199999999932</v>
      </c>
      <c r="BI7" s="35">
        <v>24658.200000000033</v>
      </c>
      <c r="BJ7" s="35">
        <v>15862.000000000002</v>
      </c>
      <c r="BK7" s="35">
        <v>16438.79999999997</v>
      </c>
      <c r="BL7" s="35">
        <v>25956</v>
      </c>
      <c r="BM7" s="35">
        <v>22302</v>
      </c>
      <c r="BN7" s="35">
        <v>17612.000000000004</v>
      </c>
      <c r="BO7" s="35">
        <v>6328.0000000000382</v>
      </c>
      <c r="BP7" s="35">
        <v>21265.999999999902</v>
      </c>
      <c r="BQ7" s="35">
        <v>17850</v>
      </c>
      <c r="BR7" s="35">
        <v>16493.400000000074</v>
      </c>
      <c r="BS7" s="35">
        <v>13090</v>
      </c>
      <c r="BT7" s="35">
        <v>8080.8000000000166</v>
      </c>
      <c r="BU7" s="35">
        <v>10817.099999999969</v>
      </c>
      <c r="BV7" s="35">
        <v>9345</v>
      </c>
      <c r="BW7" s="35">
        <v>12448.800000000019</v>
      </c>
      <c r="BX7" s="35">
        <v>24514.000000000004</v>
      </c>
      <c r="BY7" s="35">
        <v>10561.599999999986</v>
      </c>
      <c r="BZ7" s="35">
        <v>8151.5000000000264</v>
      </c>
      <c r="CA7" s="4"/>
      <c r="CB7" s="36">
        <f t="shared" ref="CB7:CB24" si="0">SUM(I7:BZ7)</f>
        <v>940095.7943999999</v>
      </c>
      <c r="CC7" s="21"/>
      <c r="CD7" s="37">
        <f t="shared" ref="CD7:CD24" si="1">E7-CB7</f>
        <v>-940095.7943999999</v>
      </c>
      <c r="CE7" s="4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G7" s="36">
        <f t="shared" ref="EG7:EG14" si="2">SUM(CF7:EE7)</f>
        <v>0</v>
      </c>
      <c r="EH7" s="22"/>
      <c r="EI7" s="36">
        <f t="shared" ref="EI7:EI24" si="3">EG7-CB7</f>
        <v>-940095.7943999999</v>
      </c>
    </row>
    <row r="8" spans="1:139" x14ac:dyDescent="0.25">
      <c r="B8" s="38" t="s">
        <v>67</v>
      </c>
      <c r="C8" s="39" t="s">
        <v>66</v>
      </c>
      <c r="D8" s="39" t="s">
        <v>57</v>
      </c>
      <c r="E8" s="40"/>
      <c r="F8" s="33"/>
      <c r="G8" s="34"/>
      <c r="I8" s="35">
        <v>112.55983200000001</v>
      </c>
      <c r="J8" s="35">
        <v>69.089999999999989</v>
      </c>
      <c r="K8" s="35">
        <v>211.57499999999999</v>
      </c>
      <c r="L8" s="35">
        <v>398.74799999999993</v>
      </c>
      <c r="M8" s="35">
        <v>363.09</v>
      </c>
      <c r="N8" s="35">
        <v>514.71000000000015</v>
      </c>
      <c r="O8" s="35">
        <v>562.38000000000011</v>
      </c>
      <c r="P8" s="35">
        <v>558.05399999999963</v>
      </c>
      <c r="Q8" s="35">
        <v>435.12</v>
      </c>
      <c r="R8" s="35">
        <v>346.71000000000004</v>
      </c>
      <c r="S8" s="35">
        <v>79.128000000000213</v>
      </c>
      <c r="T8" s="35">
        <v>402.09750000000031</v>
      </c>
      <c r="U8" s="35">
        <v>498.01499999999999</v>
      </c>
      <c r="V8" s="35">
        <v>435.45599999999968</v>
      </c>
      <c r="W8" s="35">
        <v>242.55000000000004</v>
      </c>
      <c r="X8" s="35">
        <v>735</v>
      </c>
      <c r="Y8" s="35">
        <v>394.15950000000021</v>
      </c>
      <c r="Z8" s="35">
        <v>415.8</v>
      </c>
      <c r="AA8" s="35">
        <v>185.22000000000003</v>
      </c>
      <c r="AB8" s="35">
        <v>173.35500000000002</v>
      </c>
      <c r="AC8" s="35">
        <v>35.280000000000008</v>
      </c>
      <c r="AD8" s="35">
        <v>79.694999999999396</v>
      </c>
      <c r="AE8" s="35">
        <v>294.16800000000052</v>
      </c>
      <c r="AF8" s="35">
        <v>229.27800000000053</v>
      </c>
      <c r="AG8" s="35">
        <v>90.845999999998526</v>
      </c>
      <c r="AH8" s="35">
        <v>363.38400000000144</v>
      </c>
      <c r="AI8" s="35">
        <v>14.846999999999159</v>
      </c>
      <c r="AJ8" s="35">
        <v>98.952000000000297</v>
      </c>
      <c r="AK8" s="35">
        <v>38.807999999999801</v>
      </c>
      <c r="AL8" s="35">
        <v>74.969999999999786</v>
      </c>
      <c r="AM8" s="35">
        <v>307.18799999999959</v>
      </c>
      <c r="AN8" s="35">
        <v>552.38399999999967</v>
      </c>
      <c r="AO8" s="35">
        <v>801.44400000000053</v>
      </c>
      <c r="AP8" s="35">
        <v>302.61000000000007</v>
      </c>
      <c r="AQ8" s="35">
        <v>214.83</v>
      </c>
      <c r="AR8" s="35">
        <v>389.34</v>
      </c>
      <c r="AS8" s="35">
        <v>718.19999999999993</v>
      </c>
      <c r="AT8" s="35">
        <v>731.91299999999944</v>
      </c>
      <c r="AU8" s="35">
        <v>5.7330000000000503</v>
      </c>
      <c r="AV8" s="35">
        <v>1026.48</v>
      </c>
      <c r="AW8" s="35">
        <v>218.4</v>
      </c>
      <c r="AX8" s="35">
        <v>1611.1200000000001</v>
      </c>
      <c r="AY8" s="35">
        <v>190.3440000000015</v>
      </c>
      <c r="AZ8" s="35">
        <v>488.83799999999809</v>
      </c>
      <c r="BA8" s="35">
        <v>584.0100000000001</v>
      </c>
      <c r="BB8" s="35">
        <v>683.50800000000311</v>
      </c>
      <c r="BC8" s="35">
        <v>666.20399999999893</v>
      </c>
      <c r="BD8" s="35">
        <v>112.47600000000098</v>
      </c>
      <c r="BE8" s="35">
        <v>839.24399999999901</v>
      </c>
      <c r="BF8" s="35">
        <v>0</v>
      </c>
      <c r="BG8" s="35">
        <v>485.94</v>
      </c>
      <c r="BH8" s="35">
        <v>366.36599999999794</v>
      </c>
      <c r="BI8" s="35">
        <v>739.746000000001</v>
      </c>
      <c r="BJ8" s="35">
        <v>475.86</v>
      </c>
      <c r="BK8" s="35">
        <v>493.16399999999908</v>
      </c>
      <c r="BL8" s="35">
        <v>778.68</v>
      </c>
      <c r="BM8" s="35">
        <v>669.06</v>
      </c>
      <c r="BN8" s="35">
        <v>528.36000000000013</v>
      </c>
      <c r="BO8" s="35">
        <v>189.84000000000114</v>
      </c>
      <c r="BP8" s="35">
        <v>637.97999999999706</v>
      </c>
      <c r="BQ8" s="35">
        <v>535.5</v>
      </c>
      <c r="BR8" s="35">
        <v>494.80200000000218</v>
      </c>
      <c r="BS8" s="35">
        <v>392.7</v>
      </c>
      <c r="BT8" s="35">
        <v>242.42400000000049</v>
      </c>
      <c r="BU8" s="35">
        <v>324.51299999999907</v>
      </c>
      <c r="BV8" s="35">
        <v>280.34999999999997</v>
      </c>
      <c r="BW8" s="35">
        <v>373.46400000000057</v>
      </c>
      <c r="BX8" s="35">
        <v>735.42000000000007</v>
      </c>
      <c r="BY8" s="35">
        <v>316.84799999999956</v>
      </c>
      <c r="BZ8" s="35">
        <v>244.54500000000078</v>
      </c>
      <c r="CA8" s="4"/>
      <c r="CB8" s="41">
        <f t="shared" si="0"/>
        <v>28202.873831999994</v>
      </c>
      <c r="CC8" s="4"/>
      <c r="CD8" s="42">
        <f t="shared" si="1"/>
        <v>-28202.873831999994</v>
      </c>
      <c r="CE8" s="51" t="s">
        <v>86</v>
      </c>
      <c r="CF8" s="1">
        <v>112.55983200000001</v>
      </c>
      <c r="CG8" s="1">
        <v>69.089999999999989</v>
      </c>
      <c r="CH8" s="1">
        <v>211.57499999999999</v>
      </c>
      <c r="CI8" s="1">
        <v>398.74799999999993</v>
      </c>
      <c r="CJ8" s="1">
        <v>877.80000000000018</v>
      </c>
      <c r="CK8" s="1">
        <v>1120.4339999999997</v>
      </c>
      <c r="CL8" s="1">
        <v>435.12</v>
      </c>
      <c r="CM8" s="1">
        <v>346.71000000000004</v>
      </c>
      <c r="CN8" s="1">
        <v>79.128000000000213</v>
      </c>
      <c r="CO8" s="1">
        <v>402.09750000000031</v>
      </c>
      <c r="CP8" s="1">
        <v>933.47099999999966</v>
      </c>
      <c r="CQ8" s="1">
        <v>242.55000000000004</v>
      </c>
      <c r="CR8" s="1">
        <v>1129.1595000000002</v>
      </c>
      <c r="CS8" s="1">
        <v>415.8</v>
      </c>
      <c r="CT8" s="1">
        <v>358.57500000000005</v>
      </c>
      <c r="CU8" s="1">
        <v>35.280000000000008</v>
      </c>
      <c r="CV8" s="1">
        <v>79.694999999999396</v>
      </c>
      <c r="CW8" s="1">
        <v>294.16800000000052</v>
      </c>
      <c r="CX8" s="1">
        <v>229.27800000000053</v>
      </c>
      <c r="CY8" s="1">
        <v>90.845999999998526</v>
      </c>
      <c r="CZ8" s="1">
        <v>363.38400000000144</v>
      </c>
      <c r="DA8" s="1">
        <v>14.846999999999159</v>
      </c>
      <c r="DB8" s="1">
        <v>98.952000000000297</v>
      </c>
      <c r="DC8" s="1">
        <v>38.807999999999801</v>
      </c>
      <c r="DD8" s="1">
        <v>74.969999999999786</v>
      </c>
      <c r="DE8" s="1">
        <v>307.18799999999959</v>
      </c>
      <c r="DF8" s="1">
        <v>552.38399999999967</v>
      </c>
      <c r="DG8" s="1">
        <v>801.44400000000053</v>
      </c>
      <c r="DH8" s="1">
        <v>517.44000000000005</v>
      </c>
      <c r="DI8" s="1">
        <v>1839.4529999999995</v>
      </c>
      <c r="DJ8" s="1">
        <v>5.7330000000000503</v>
      </c>
      <c r="DK8" s="1">
        <v>2856</v>
      </c>
      <c r="DL8" s="1">
        <v>190.3440000000015</v>
      </c>
      <c r="DM8" s="1">
        <v>488.83799999999809</v>
      </c>
      <c r="DN8" s="1">
        <v>584.0100000000001</v>
      </c>
      <c r="DO8" s="1">
        <v>683.50800000000311</v>
      </c>
      <c r="DP8" s="1">
        <v>666.20399999999893</v>
      </c>
      <c r="DQ8" s="1">
        <v>112.47600000000098</v>
      </c>
      <c r="DR8" s="1">
        <v>839.24399999999901</v>
      </c>
      <c r="DS8" s="1">
        <v>0</v>
      </c>
      <c r="DT8" s="1">
        <v>852.30599999999799</v>
      </c>
      <c r="DU8" s="1">
        <v>739.746000000001</v>
      </c>
      <c r="DV8" s="1">
        <v>969.02399999999909</v>
      </c>
      <c r="DW8" s="1">
        <v>1976.1</v>
      </c>
      <c r="DX8" s="1">
        <v>189.84000000000114</v>
      </c>
      <c r="DY8" s="1">
        <v>637.97999999999706</v>
      </c>
      <c r="DZ8" s="1">
        <v>1030.3020000000022</v>
      </c>
      <c r="EA8" s="1">
        <v>635.12400000000048</v>
      </c>
      <c r="EB8" s="1">
        <v>324.51299999999907</v>
      </c>
      <c r="EC8" s="1">
        <v>653.81400000000053</v>
      </c>
      <c r="ED8" s="1">
        <v>1052.2679999999996</v>
      </c>
      <c r="EE8" s="1">
        <v>244.54500000000078</v>
      </c>
      <c r="EG8" s="36">
        <f t="shared" si="2"/>
        <v>28202.873831999994</v>
      </c>
      <c r="EI8" s="36">
        <f t="shared" si="3"/>
        <v>0</v>
      </c>
    </row>
    <row r="9" spans="1:139" x14ac:dyDescent="0.25">
      <c r="B9" s="38" t="s">
        <v>56</v>
      </c>
      <c r="C9" s="39" t="s">
        <v>55</v>
      </c>
      <c r="D9" s="39" t="s">
        <v>54</v>
      </c>
      <c r="E9" s="40"/>
      <c r="F9" s="33"/>
      <c r="G9" s="34"/>
      <c r="I9" s="35">
        <v>3751.9944000000005</v>
      </c>
      <c r="J9" s="35">
        <v>2302.9999999999995</v>
      </c>
      <c r="K9" s="35">
        <v>7052.5</v>
      </c>
      <c r="L9" s="35">
        <v>13291.599999999999</v>
      </c>
      <c r="M9" s="35">
        <v>12103</v>
      </c>
      <c r="N9" s="35">
        <v>17157.000000000007</v>
      </c>
      <c r="O9" s="35">
        <v>18746.000000000004</v>
      </c>
      <c r="P9" s="35">
        <v>18601.799999999988</v>
      </c>
      <c r="Q9" s="35">
        <v>14504</v>
      </c>
      <c r="R9" s="35">
        <v>11557.000000000002</v>
      </c>
      <c r="S9" s="35">
        <v>2637.6000000000072</v>
      </c>
      <c r="T9" s="35">
        <v>13403.250000000011</v>
      </c>
      <c r="U9" s="35">
        <v>16600.5</v>
      </c>
      <c r="V9" s="35">
        <v>14515.19999999999</v>
      </c>
      <c r="W9" s="35">
        <v>8085.0000000000018</v>
      </c>
      <c r="X9" s="35">
        <v>24500</v>
      </c>
      <c r="Y9" s="35">
        <v>13138.650000000007</v>
      </c>
      <c r="Z9" s="35">
        <v>13860</v>
      </c>
      <c r="AA9" s="35">
        <v>6174.0000000000009</v>
      </c>
      <c r="AB9" s="35">
        <v>5778.5000000000009</v>
      </c>
      <c r="AC9" s="35">
        <v>1176.0000000000002</v>
      </c>
      <c r="AD9" s="35">
        <v>2656.49999999998</v>
      </c>
      <c r="AE9" s="35">
        <v>9805.6000000000167</v>
      </c>
      <c r="AF9" s="35">
        <v>7642.6000000000176</v>
      </c>
      <c r="AG9" s="35">
        <v>3028.1999999999512</v>
      </c>
      <c r="AH9" s="35">
        <v>12112.800000000048</v>
      </c>
      <c r="AI9" s="35">
        <v>494.89999999997201</v>
      </c>
      <c r="AJ9" s="35">
        <v>3298.4000000000101</v>
      </c>
      <c r="AK9" s="35">
        <v>1293.5999999999933</v>
      </c>
      <c r="AL9" s="35">
        <v>2498.9999999999932</v>
      </c>
      <c r="AM9" s="35">
        <v>10239.599999999988</v>
      </c>
      <c r="AN9" s="35">
        <v>18412.799999999988</v>
      </c>
      <c r="AO9" s="35">
        <v>26714.800000000017</v>
      </c>
      <c r="AP9" s="35">
        <v>10087.000000000002</v>
      </c>
      <c r="AQ9" s="35">
        <v>7161.0000000000009</v>
      </c>
      <c r="AR9" s="35">
        <v>12978</v>
      </c>
      <c r="AS9" s="35">
        <v>23940</v>
      </c>
      <c r="AT9" s="35">
        <v>24397.099999999984</v>
      </c>
      <c r="AU9" s="35">
        <v>191.10000000000167</v>
      </c>
      <c r="AV9" s="35">
        <v>34216</v>
      </c>
      <c r="AW9" s="35">
        <v>7280</v>
      </c>
      <c r="AX9" s="35">
        <v>53704.000000000007</v>
      </c>
      <c r="AY9" s="35">
        <v>6344.8000000000502</v>
      </c>
      <c r="AZ9" s="35">
        <v>16294.599999999937</v>
      </c>
      <c r="BA9" s="35">
        <v>19467.000000000004</v>
      </c>
      <c r="BB9" s="35">
        <v>22783.600000000104</v>
      </c>
      <c r="BC9" s="35">
        <v>22206.799999999967</v>
      </c>
      <c r="BD9" s="35">
        <v>3749.200000000033</v>
      </c>
      <c r="BE9" s="35">
        <v>27974.799999999967</v>
      </c>
      <c r="BF9" s="35">
        <v>0</v>
      </c>
      <c r="BG9" s="35">
        <v>16198</v>
      </c>
      <c r="BH9" s="35">
        <v>12212.199999999932</v>
      </c>
      <c r="BI9" s="35">
        <v>24658.200000000033</v>
      </c>
      <c r="BJ9" s="35">
        <v>15862.000000000002</v>
      </c>
      <c r="BK9" s="35">
        <v>16438.79999999997</v>
      </c>
      <c r="BL9" s="35">
        <v>25956</v>
      </c>
      <c r="BM9" s="35">
        <v>22302</v>
      </c>
      <c r="BN9" s="35">
        <v>17612.000000000004</v>
      </c>
      <c r="BO9" s="35">
        <v>6328.0000000000382</v>
      </c>
      <c r="BP9" s="35">
        <v>21265.999999999902</v>
      </c>
      <c r="BQ9" s="35">
        <v>17850</v>
      </c>
      <c r="BR9" s="35">
        <v>16493.400000000074</v>
      </c>
      <c r="BS9" s="35">
        <v>13090</v>
      </c>
      <c r="BT9" s="35">
        <v>8080.8000000000166</v>
      </c>
      <c r="BU9" s="35">
        <v>10817.099999999969</v>
      </c>
      <c r="BV9" s="35">
        <v>9345</v>
      </c>
      <c r="BW9" s="35">
        <v>12448.800000000019</v>
      </c>
      <c r="BX9" s="35">
        <v>24514.000000000004</v>
      </c>
      <c r="BY9" s="35">
        <v>10561.599999999986</v>
      </c>
      <c r="BZ9" s="35">
        <v>8151.5000000000264</v>
      </c>
      <c r="CA9" s="4"/>
      <c r="CB9" s="41">
        <f t="shared" si="0"/>
        <v>940095.7943999999</v>
      </c>
      <c r="CC9" s="4"/>
      <c r="CD9" s="42">
        <f t="shared" si="1"/>
        <v>-940095.7943999999</v>
      </c>
      <c r="CE9" s="51" t="s">
        <v>87</v>
      </c>
      <c r="CF9" s="1">
        <v>3751.9944000000005</v>
      </c>
      <c r="CG9" s="1">
        <v>2302.9999999999995</v>
      </c>
      <c r="CH9" s="1">
        <v>7052.5</v>
      </c>
      <c r="CI9" s="1">
        <v>13291.599999999999</v>
      </c>
      <c r="CJ9" s="1">
        <v>29260.000000000007</v>
      </c>
      <c r="CK9" s="1">
        <v>37347.799999999988</v>
      </c>
      <c r="CL9" s="1">
        <v>14504</v>
      </c>
      <c r="CM9" s="1">
        <v>11557.000000000002</v>
      </c>
      <c r="CN9" s="1">
        <v>2637.6000000000072</v>
      </c>
      <c r="CO9" s="1">
        <v>13403.250000000011</v>
      </c>
      <c r="CP9" s="1">
        <v>31115.69999999999</v>
      </c>
      <c r="CQ9" s="1">
        <v>8085.0000000000018</v>
      </c>
      <c r="CR9" s="1">
        <v>37638.650000000009</v>
      </c>
      <c r="CS9" s="1">
        <v>13860</v>
      </c>
      <c r="CT9" s="1">
        <v>11952.500000000002</v>
      </c>
      <c r="CU9" s="1">
        <v>1176.0000000000002</v>
      </c>
      <c r="CV9" s="1">
        <v>2656.49999999998</v>
      </c>
      <c r="CW9" s="1">
        <v>9805.6000000000167</v>
      </c>
      <c r="CX9" s="1">
        <v>7642.6000000000176</v>
      </c>
      <c r="CY9" s="1">
        <v>3028.1999999999512</v>
      </c>
      <c r="CZ9" s="1">
        <v>12112.800000000048</v>
      </c>
      <c r="DA9" s="1">
        <v>494.89999999997201</v>
      </c>
      <c r="DB9" s="1">
        <v>3298.4000000000101</v>
      </c>
      <c r="DC9" s="1">
        <v>1293.5999999999933</v>
      </c>
      <c r="DD9" s="1">
        <v>2498.9999999999932</v>
      </c>
      <c r="DE9" s="1">
        <v>10239.599999999988</v>
      </c>
      <c r="DF9" s="1">
        <v>18412.799999999988</v>
      </c>
      <c r="DG9" s="1">
        <v>26714.800000000017</v>
      </c>
      <c r="DH9" s="1">
        <v>17248.000000000004</v>
      </c>
      <c r="DI9" s="1">
        <v>61315.099999999984</v>
      </c>
      <c r="DJ9" s="1">
        <v>191.10000000000167</v>
      </c>
      <c r="DK9" s="1">
        <v>95200</v>
      </c>
      <c r="DL9" s="1">
        <v>6344.8000000000502</v>
      </c>
      <c r="DM9" s="1">
        <v>16294.599999999937</v>
      </c>
      <c r="DN9" s="1">
        <v>19467.000000000004</v>
      </c>
      <c r="DO9" s="1">
        <v>22783.600000000104</v>
      </c>
      <c r="DP9" s="1">
        <v>22206.799999999967</v>
      </c>
      <c r="DQ9" s="1">
        <v>3749.200000000033</v>
      </c>
      <c r="DR9" s="1">
        <v>27974.799999999967</v>
      </c>
      <c r="DS9" s="1">
        <v>0</v>
      </c>
      <c r="DT9" s="1">
        <v>28410.199999999932</v>
      </c>
      <c r="DU9" s="1">
        <v>24658.200000000033</v>
      </c>
      <c r="DV9" s="1">
        <v>32300.799999999974</v>
      </c>
      <c r="DW9" s="1">
        <v>65870</v>
      </c>
      <c r="DX9" s="1">
        <v>6328.0000000000382</v>
      </c>
      <c r="DY9" s="1">
        <v>21265.999999999902</v>
      </c>
      <c r="DZ9" s="1">
        <v>34343.400000000074</v>
      </c>
      <c r="EA9" s="1">
        <v>21170.800000000017</v>
      </c>
      <c r="EB9" s="1">
        <v>10817.099999999969</v>
      </c>
      <c r="EC9" s="1">
        <v>21793.800000000017</v>
      </c>
      <c r="ED9" s="1">
        <v>35075.599999999991</v>
      </c>
      <c r="EE9" s="1">
        <v>8151.5000000000264</v>
      </c>
      <c r="EG9" s="36">
        <f t="shared" si="2"/>
        <v>940095.7943999999</v>
      </c>
      <c r="EI9" s="36">
        <f t="shared" si="3"/>
        <v>0</v>
      </c>
    </row>
    <row r="10" spans="1:139" x14ac:dyDescent="0.25">
      <c r="B10" s="38" t="s">
        <v>59</v>
      </c>
      <c r="C10" s="39" t="s">
        <v>58</v>
      </c>
      <c r="D10" s="39" t="s">
        <v>57</v>
      </c>
      <c r="E10" s="40"/>
      <c r="F10" s="33"/>
      <c r="G10" s="34"/>
      <c r="I10" s="35">
        <v>112.55983200000001</v>
      </c>
      <c r="J10" s="35">
        <v>69.089999999999989</v>
      </c>
      <c r="K10" s="35">
        <v>211.57499999999999</v>
      </c>
      <c r="L10" s="35">
        <v>398.74799999999993</v>
      </c>
      <c r="M10" s="35">
        <v>363.09</v>
      </c>
      <c r="N10" s="35">
        <v>514.71000000000015</v>
      </c>
      <c r="O10" s="35">
        <v>562.38000000000011</v>
      </c>
      <c r="P10" s="35">
        <v>558.05399999999963</v>
      </c>
      <c r="Q10" s="35">
        <v>435.12</v>
      </c>
      <c r="R10" s="35">
        <v>346.71000000000004</v>
      </c>
      <c r="S10" s="35">
        <v>79.128000000000213</v>
      </c>
      <c r="T10" s="35">
        <v>402.09750000000031</v>
      </c>
      <c r="U10" s="35">
        <v>498.01499999999999</v>
      </c>
      <c r="V10" s="35">
        <v>435.45599999999968</v>
      </c>
      <c r="W10" s="35">
        <v>242.55000000000004</v>
      </c>
      <c r="X10" s="35">
        <v>735</v>
      </c>
      <c r="Y10" s="35">
        <v>394.15950000000021</v>
      </c>
      <c r="Z10" s="35">
        <v>415.8</v>
      </c>
      <c r="AA10" s="35">
        <v>185.22000000000003</v>
      </c>
      <c r="AB10" s="35">
        <v>173.35500000000002</v>
      </c>
      <c r="AC10" s="35">
        <v>35.280000000000008</v>
      </c>
      <c r="AD10" s="35">
        <v>79.694999999999396</v>
      </c>
      <c r="AE10" s="35">
        <v>294.16800000000052</v>
      </c>
      <c r="AF10" s="35">
        <v>229.27800000000053</v>
      </c>
      <c r="AG10" s="35">
        <v>90.845999999998526</v>
      </c>
      <c r="AH10" s="35">
        <v>363.38400000000144</v>
      </c>
      <c r="AI10" s="35">
        <v>14.846999999999159</v>
      </c>
      <c r="AJ10" s="35">
        <v>98.952000000000297</v>
      </c>
      <c r="AK10" s="35">
        <v>38.807999999999801</v>
      </c>
      <c r="AL10" s="35">
        <v>74.969999999999786</v>
      </c>
      <c r="AM10" s="35">
        <v>307.18799999999959</v>
      </c>
      <c r="AN10" s="35">
        <v>552.38399999999967</v>
      </c>
      <c r="AO10" s="35">
        <v>801.44400000000053</v>
      </c>
      <c r="AP10" s="35">
        <v>302.61000000000007</v>
      </c>
      <c r="AQ10" s="35">
        <v>214.83</v>
      </c>
      <c r="AR10" s="35">
        <v>389.34</v>
      </c>
      <c r="AS10" s="35">
        <v>718.19999999999993</v>
      </c>
      <c r="AT10" s="35">
        <v>731.91299999999944</v>
      </c>
      <c r="AU10" s="35">
        <v>5.7330000000000503</v>
      </c>
      <c r="AV10" s="35">
        <v>1026.48</v>
      </c>
      <c r="AW10" s="35">
        <v>218.4</v>
      </c>
      <c r="AX10" s="35">
        <v>1611.1200000000001</v>
      </c>
      <c r="AY10" s="35">
        <v>190.3440000000015</v>
      </c>
      <c r="AZ10" s="35">
        <v>488.83799999999809</v>
      </c>
      <c r="BA10" s="35">
        <v>584.0100000000001</v>
      </c>
      <c r="BB10" s="35">
        <v>683.50800000000311</v>
      </c>
      <c r="BC10" s="35">
        <v>666.20399999999893</v>
      </c>
      <c r="BD10" s="35">
        <v>112.47600000000098</v>
      </c>
      <c r="BE10" s="35">
        <v>839.24399999999901</v>
      </c>
      <c r="BF10" s="35">
        <v>0</v>
      </c>
      <c r="BG10" s="35">
        <v>485.94</v>
      </c>
      <c r="BH10" s="35">
        <v>366.36599999999794</v>
      </c>
      <c r="BI10" s="35">
        <v>739.746000000001</v>
      </c>
      <c r="BJ10" s="35">
        <v>475.86</v>
      </c>
      <c r="BK10" s="35">
        <v>493.16399999999908</v>
      </c>
      <c r="BL10" s="35">
        <v>778.68</v>
      </c>
      <c r="BM10" s="35">
        <v>669.06</v>
      </c>
      <c r="BN10" s="35">
        <v>528.36000000000013</v>
      </c>
      <c r="BO10" s="35">
        <v>189.84000000000114</v>
      </c>
      <c r="BP10" s="35">
        <v>637.97999999999706</v>
      </c>
      <c r="BQ10" s="35">
        <v>535.5</v>
      </c>
      <c r="BR10" s="35">
        <v>494.80200000000218</v>
      </c>
      <c r="BS10" s="35">
        <v>392.7</v>
      </c>
      <c r="BT10" s="35">
        <v>242.42400000000049</v>
      </c>
      <c r="BU10" s="35">
        <v>324.51299999999907</v>
      </c>
      <c r="BV10" s="35">
        <v>280.34999999999997</v>
      </c>
      <c r="BW10" s="35">
        <v>373.46400000000057</v>
      </c>
      <c r="BX10" s="35">
        <v>735.42000000000007</v>
      </c>
      <c r="BY10" s="35">
        <v>316.84799999999956</v>
      </c>
      <c r="BZ10" s="35">
        <v>244.54500000000078</v>
      </c>
      <c r="CA10" s="4"/>
      <c r="CB10" s="41">
        <f t="shared" si="0"/>
        <v>28202.873831999994</v>
      </c>
      <c r="CC10" s="4"/>
      <c r="CD10" s="42">
        <f t="shared" si="1"/>
        <v>-28202.873831999994</v>
      </c>
      <c r="CE10" s="51" t="s">
        <v>88</v>
      </c>
      <c r="CF10" s="1">
        <v>112.55983200000001</v>
      </c>
      <c r="CG10" s="1">
        <v>69.089999999999989</v>
      </c>
      <c r="CH10" s="1">
        <v>211.57499999999999</v>
      </c>
      <c r="CI10" s="1">
        <v>398.74799999999993</v>
      </c>
      <c r="CJ10" s="1">
        <v>877.80000000000018</v>
      </c>
      <c r="CK10" s="1">
        <v>1120.4339999999997</v>
      </c>
      <c r="CL10" s="1">
        <v>435.12</v>
      </c>
      <c r="CM10" s="1">
        <v>346.71000000000004</v>
      </c>
      <c r="CN10" s="1">
        <v>79.128000000000213</v>
      </c>
      <c r="CO10" s="1">
        <v>402.09750000000031</v>
      </c>
      <c r="CP10" s="1">
        <v>933.47099999999966</v>
      </c>
      <c r="CQ10" s="1">
        <v>242.55000000000004</v>
      </c>
      <c r="CR10" s="1">
        <v>1129.1595000000002</v>
      </c>
      <c r="CS10" s="1">
        <v>415.8</v>
      </c>
      <c r="CT10" s="1">
        <v>358.57500000000005</v>
      </c>
      <c r="CU10" s="1">
        <v>35.280000000000008</v>
      </c>
      <c r="CV10" s="1">
        <v>79.694999999999396</v>
      </c>
      <c r="CW10" s="1">
        <v>294.16800000000052</v>
      </c>
      <c r="CX10" s="1">
        <v>229.27800000000053</v>
      </c>
      <c r="CY10" s="1">
        <v>90.845999999998526</v>
      </c>
      <c r="CZ10" s="1">
        <v>363.38400000000144</v>
      </c>
      <c r="DA10" s="1">
        <v>14.846999999999159</v>
      </c>
      <c r="DB10" s="1">
        <v>98.952000000000297</v>
      </c>
      <c r="DC10" s="1">
        <v>38.807999999999801</v>
      </c>
      <c r="DD10" s="1">
        <v>74.969999999999786</v>
      </c>
      <c r="DE10" s="1">
        <v>307.18799999999959</v>
      </c>
      <c r="DF10" s="1">
        <v>552.38399999999967</v>
      </c>
      <c r="DG10" s="1">
        <v>801.44400000000053</v>
      </c>
      <c r="DH10" s="1">
        <v>517.44000000000005</v>
      </c>
      <c r="DI10" s="1">
        <v>1839.4529999999995</v>
      </c>
      <c r="DJ10" s="1">
        <v>5.7330000000000503</v>
      </c>
      <c r="DK10" s="1">
        <v>2856</v>
      </c>
      <c r="DL10" s="1">
        <v>190.3440000000015</v>
      </c>
      <c r="DM10" s="1">
        <v>488.83799999999809</v>
      </c>
      <c r="DN10" s="1">
        <v>584.0100000000001</v>
      </c>
      <c r="DO10" s="1">
        <v>683.50800000000311</v>
      </c>
      <c r="DP10" s="1">
        <v>666.20399999999893</v>
      </c>
      <c r="DQ10" s="1">
        <v>112.47600000000098</v>
      </c>
      <c r="DR10" s="1">
        <v>839.24399999999901</v>
      </c>
      <c r="DS10" s="1">
        <v>0</v>
      </c>
      <c r="DT10" s="1">
        <v>852.30599999999799</v>
      </c>
      <c r="DU10" s="1">
        <v>739.746000000001</v>
      </c>
      <c r="DV10" s="1">
        <v>969.02399999999909</v>
      </c>
      <c r="DW10" s="1">
        <v>1976.1</v>
      </c>
      <c r="DX10" s="1">
        <v>189.84000000000114</v>
      </c>
      <c r="DY10" s="1">
        <v>637.97999999999706</v>
      </c>
      <c r="DZ10" s="1">
        <v>1030.3020000000022</v>
      </c>
      <c r="EA10" s="1">
        <v>635.12400000000048</v>
      </c>
      <c r="EB10" s="1">
        <v>324.51299999999907</v>
      </c>
      <c r="EC10" s="1">
        <v>653.81400000000053</v>
      </c>
      <c r="ED10" s="1">
        <v>1052.2679999999996</v>
      </c>
      <c r="EE10" s="1">
        <v>244.54500000000078</v>
      </c>
      <c r="EG10" s="36">
        <f t="shared" si="2"/>
        <v>28202.873831999994</v>
      </c>
      <c r="EI10" s="36">
        <f t="shared" si="3"/>
        <v>0</v>
      </c>
    </row>
    <row r="11" spans="1:139" ht="8.25" customHeight="1" x14ac:dyDescent="0.25">
      <c r="B11" s="38"/>
      <c r="C11" s="39"/>
      <c r="D11" s="39"/>
      <c r="E11" s="40"/>
      <c r="F11" s="33"/>
      <c r="G11" s="34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4"/>
      <c r="CB11" s="41">
        <f t="shared" si="0"/>
        <v>0</v>
      </c>
      <c r="CC11" s="4"/>
      <c r="CD11" s="42">
        <f t="shared" si="1"/>
        <v>0</v>
      </c>
      <c r="CE11" s="51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J11" s="35"/>
      <c r="DK11" s="35"/>
      <c r="DL11" s="35"/>
      <c r="DM11" s="35"/>
      <c r="DN11" s="35"/>
      <c r="DO11" s="35"/>
      <c r="DP11" s="35"/>
      <c r="DQ11" s="35"/>
      <c r="DR11" s="35"/>
      <c r="DS11" s="35"/>
      <c r="DT11" s="35"/>
      <c r="DU11" s="35"/>
      <c r="DV11" s="35"/>
      <c r="DW11" s="35"/>
      <c r="DX11" s="35"/>
      <c r="DY11" s="35"/>
      <c r="DZ11" s="35"/>
      <c r="EA11" s="35"/>
      <c r="EB11" s="35"/>
      <c r="EC11" s="35"/>
      <c r="ED11" s="35"/>
      <c r="EE11" s="35"/>
      <c r="EG11" s="36">
        <f t="shared" si="2"/>
        <v>0</v>
      </c>
      <c r="EI11" s="36">
        <f t="shared" si="3"/>
        <v>0</v>
      </c>
    </row>
    <row r="12" spans="1:139" ht="15" customHeight="1" x14ac:dyDescent="0.25">
      <c r="B12" s="29">
        <v>2</v>
      </c>
      <c r="C12" s="30" t="s">
        <v>65</v>
      </c>
      <c r="D12" s="31" t="s">
        <v>54</v>
      </c>
      <c r="E12" s="32"/>
      <c r="F12" s="33"/>
      <c r="G12" s="34"/>
      <c r="I12" s="35">
        <v>0</v>
      </c>
      <c r="J12" s="35">
        <v>0</v>
      </c>
      <c r="K12" s="35">
        <v>7000</v>
      </c>
      <c r="L12" s="35">
        <v>0</v>
      </c>
      <c r="M12" s="35">
        <v>0</v>
      </c>
      <c r="N12" s="35">
        <v>0</v>
      </c>
      <c r="O12" s="35">
        <v>0</v>
      </c>
      <c r="P12" s="35">
        <v>0</v>
      </c>
      <c r="Q12" s="35">
        <v>7000</v>
      </c>
      <c r="R12" s="35">
        <v>0</v>
      </c>
      <c r="S12" s="35">
        <v>0</v>
      </c>
      <c r="T12" s="35">
        <v>0</v>
      </c>
      <c r="U12" s="35">
        <v>0</v>
      </c>
      <c r="V12" s="35">
        <v>0</v>
      </c>
      <c r="W12" s="35">
        <v>0</v>
      </c>
      <c r="X12" s="35">
        <v>0</v>
      </c>
      <c r="Y12" s="35">
        <v>0</v>
      </c>
      <c r="Z12" s="35">
        <v>0</v>
      </c>
      <c r="AA12" s="35">
        <v>0</v>
      </c>
      <c r="AB12" s="35">
        <v>0</v>
      </c>
      <c r="AC12" s="35">
        <v>0</v>
      </c>
      <c r="AD12" s="35">
        <v>0</v>
      </c>
      <c r="AE12" s="35">
        <v>0</v>
      </c>
      <c r="AF12" s="35">
        <v>0</v>
      </c>
      <c r="AG12" s="35">
        <v>0</v>
      </c>
      <c r="AH12" s="35">
        <v>0</v>
      </c>
      <c r="AI12" s="35">
        <v>0</v>
      </c>
      <c r="AJ12" s="35">
        <v>0</v>
      </c>
      <c r="AK12" s="35">
        <v>0</v>
      </c>
      <c r="AL12" s="35">
        <v>0</v>
      </c>
      <c r="AM12" s="35">
        <v>14000</v>
      </c>
      <c r="AN12" s="35">
        <v>21000</v>
      </c>
      <c r="AO12" s="35">
        <v>0</v>
      </c>
      <c r="AP12" s="35">
        <v>0</v>
      </c>
      <c r="AQ12" s="35">
        <v>0</v>
      </c>
      <c r="AR12" s="35">
        <v>14000</v>
      </c>
      <c r="AS12" s="35">
        <v>0</v>
      </c>
      <c r="AT12" s="35">
        <v>14000</v>
      </c>
      <c r="AU12" s="35">
        <v>0</v>
      </c>
      <c r="AV12" s="35">
        <v>0</v>
      </c>
      <c r="AW12" s="35">
        <v>0</v>
      </c>
      <c r="AX12" s="35">
        <v>0</v>
      </c>
      <c r="AY12" s="35">
        <v>0</v>
      </c>
      <c r="AZ12" s="35">
        <v>0</v>
      </c>
      <c r="BA12" s="35">
        <v>0</v>
      </c>
      <c r="BB12" s="35">
        <v>0</v>
      </c>
      <c r="BC12" s="35">
        <v>0</v>
      </c>
      <c r="BD12" s="35">
        <v>0</v>
      </c>
      <c r="BE12" s="35">
        <v>0</v>
      </c>
      <c r="BF12" s="35">
        <v>0</v>
      </c>
      <c r="BG12" s="35">
        <v>7000</v>
      </c>
      <c r="BH12" s="35">
        <v>0</v>
      </c>
      <c r="BI12" s="35">
        <v>0</v>
      </c>
      <c r="BJ12" s="35">
        <v>7000</v>
      </c>
      <c r="BK12" s="35">
        <v>0</v>
      </c>
      <c r="BL12" s="35">
        <v>7000</v>
      </c>
      <c r="BM12" s="35">
        <v>0</v>
      </c>
      <c r="BN12" s="35">
        <v>0</v>
      </c>
      <c r="BO12" s="35">
        <v>7000</v>
      </c>
      <c r="BP12" s="35">
        <v>0</v>
      </c>
      <c r="BQ12" s="35">
        <v>0</v>
      </c>
      <c r="BR12" s="35">
        <v>0</v>
      </c>
      <c r="BS12" s="35">
        <v>0</v>
      </c>
      <c r="BT12" s="35">
        <v>7000</v>
      </c>
      <c r="BU12" s="35">
        <v>0</v>
      </c>
      <c r="BV12" s="35">
        <v>0</v>
      </c>
      <c r="BW12" s="35">
        <v>0</v>
      </c>
      <c r="BX12" s="35">
        <v>0</v>
      </c>
      <c r="BY12" s="35">
        <v>7000</v>
      </c>
      <c r="BZ12" s="35">
        <v>0</v>
      </c>
      <c r="CA12" s="4"/>
      <c r="CB12" s="36">
        <f t="shared" si="0"/>
        <v>119000</v>
      </c>
      <c r="CC12" s="21"/>
      <c r="CD12" s="37">
        <f t="shared" si="1"/>
        <v>-119000</v>
      </c>
      <c r="CE12" s="5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G12" s="36">
        <f t="shared" si="2"/>
        <v>0</v>
      </c>
      <c r="EH12" s="22"/>
      <c r="EI12" s="36">
        <f t="shared" si="3"/>
        <v>-119000</v>
      </c>
    </row>
    <row r="13" spans="1:139" x14ac:dyDescent="0.25">
      <c r="B13" s="38" t="s">
        <v>56</v>
      </c>
      <c r="C13" s="39" t="s">
        <v>64</v>
      </c>
      <c r="D13" s="39" t="s">
        <v>54</v>
      </c>
      <c r="E13" s="43"/>
      <c r="F13" s="33"/>
      <c r="G13" s="34"/>
      <c r="I13" s="35">
        <v>0</v>
      </c>
      <c r="J13" s="35">
        <v>0</v>
      </c>
      <c r="K13" s="35">
        <v>7000</v>
      </c>
      <c r="L13" s="35">
        <v>0</v>
      </c>
      <c r="M13" s="35">
        <v>0</v>
      </c>
      <c r="N13" s="35">
        <v>0</v>
      </c>
      <c r="O13" s="35">
        <v>0</v>
      </c>
      <c r="P13" s="35">
        <v>0</v>
      </c>
      <c r="Q13" s="35">
        <v>7000</v>
      </c>
      <c r="R13" s="35">
        <v>0</v>
      </c>
      <c r="S13" s="35">
        <v>0</v>
      </c>
      <c r="T13" s="35">
        <v>0</v>
      </c>
      <c r="U13" s="35">
        <v>0</v>
      </c>
      <c r="V13" s="35">
        <v>0</v>
      </c>
      <c r="W13" s="35">
        <v>0</v>
      </c>
      <c r="X13" s="35">
        <v>0</v>
      </c>
      <c r="Y13" s="35">
        <v>0</v>
      </c>
      <c r="Z13" s="35">
        <v>0</v>
      </c>
      <c r="AA13" s="35">
        <v>0</v>
      </c>
      <c r="AB13" s="35">
        <v>0</v>
      </c>
      <c r="AC13" s="35">
        <v>0</v>
      </c>
      <c r="AD13" s="35">
        <v>0</v>
      </c>
      <c r="AE13" s="35">
        <v>0</v>
      </c>
      <c r="AF13" s="35">
        <v>0</v>
      </c>
      <c r="AG13" s="35">
        <v>0</v>
      </c>
      <c r="AH13" s="35">
        <v>0</v>
      </c>
      <c r="AI13" s="35">
        <v>0</v>
      </c>
      <c r="AJ13" s="35">
        <v>0</v>
      </c>
      <c r="AK13" s="35">
        <v>0</v>
      </c>
      <c r="AL13" s="35">
        <v>0</v>
      </c>
      <c r="AM13" s="35">
        <v>14000</v>
      </c>
      <c r="AN13" s="35">
        <v>21000</v>
      </c>
      <c r="AO13" s="35">
        <v>0</v>
      </c>
      <c r="AP13" s="35">
        <v>0</v>
      </c>
      <c r="AQ13" s="35">
        <v>0</v>
      </c>
      <c r="AR13" s="35">
        <v>14000</v>
      </c>
      <c r="AS13" s="35">
        <v>0</v>
      </c>
      <c r="AT13" s="35">
        <v>14000</v>
      </c>
      <c r="AU13" s="35">
        <v>0</v>
      </c>
      <c r="AV13" s="35">
        <v>0</v>
      </c>
      <c r="AW13" s="35">
        <v>0</v>
      </c>
      <c r="AX13" s="35">
        <v>0</v>
      </c>
      <c r="AY13" s="35">
        <v>0</v>
      </c>
      <c r="AZ13" s="35">
        <v>0</v>
      </c>
      <c r="BA13" s="35">
        <v>0</v>
      </c>
      <c r="BB13" s="35">
        <v>0</v>
      </c>
      <c r="BC13" s="35">
        <v>0</v>
      </c>
      <c r="BD13" s="35">
        <v>0</v>
      </c>
      <c r="BE13" s="35">
        <v>0</v>
      </c>
      <c r="BF13" s="35">
        <v>0</v>
      </c>
      <c r="BG13" s="35">
        <v>7000</v>
      </c>
      <c r="BH13" s="35">
        <v>0</v>
      </c>
      <c r="BI13" s="35">
        <v>0</v>
      </c>
      <c r="BJ13" s="35">
        <v>7000</v>
      </c>
      <c r="BK13" s="35">
        <v>0</v>
      </c>
      <c r="BL13" s="35">
        <v>7000</v>
      </c>
      <c r="BM13" s="35">
        <v>0</v>
      </c>
      <c r="BN13" s="35">
        <v>0</v>
      </c>
      <c r="BO13" s="35">
        <v>7000</v>
      </c>
      <c r="BP13" s="35">
        <v>0</v>
      </c>
      <c r="BQ13" s="35">
        <v>0</v>
      </c>
      <c r="BR13" s="35">
        <v>0</v>
      </c>
      <c r="BS13" s="35">
        <v>0</v>
      </c>
      <c r="BT13" s="35">
        <v>7000</v>
      </c>
      <c r="BU13" s="35">
        <v>0</v>
      </c>
      <c r="BV13" s="35">
        <v>0</v>
      </c>
      <c r="BW13" s="35">
        <v>0</v>
      </c>
      <c r="BX13" s="35">
        <v>0</v>
      </c>
      <c r="BY13" s="35">
        <v>7000</v>
      </c>
      <c r="BZ13" s="35">
        <v>0</v>
      </c>
      <c r="CA13" s="4"/>
      <c r="CB13" s="41">
        <f t="shared" si="0"/>
        <v>119000</v>
      </c>
      <c r="CC13" s="4"/>
      <c r="CD13" s="42">
        <f t="shared" si="1"/>
        <v>-119000</v>
      </c>
      <c r="CE13" s="51" t="s">
        <v>89</v>
      </c>
      <c r="CF13" s="1">
        <v>0</v>
      </c>
      <c r="CG13" s="1">
        <v>0</v>
      </c>
      <c r="CH13" s="1">
        <v>7000</v>
      </c>
      <c r="CI13" s="1">
        <v>0</v>
      </c>
      <c r="CJ13" s="1">
        <v>0</v>
      </c>
      <c r="CK13" s="1">
        <v>0</v>
      </c>
      <c r="CL13" s="1">
        <v>7000</v>
      </c>
      <c r="CM13" s="1">
        <v>0</v>
      </c>
      <c r="CN13" s="1">
        <v>0</v>
      </c>
      <c r="CO13" s="1">
        <v>0</v>
      </c>
      <c r="CP13" s="1">
        <v>0</v>
      </c>
      <c r="CQ13" s="1">
        <v>0</v>
      </c>
      <c r="CR13" s="1">
        <v>0</v>
      </c>
      <c r="CS13" s="1">
        <v>0</v>
      </c>
      <c r="CT13" s="1">
        <v>0</v>
      </c>
      <c r="CU13" s="1">
        <v>0</v>
      </c>
      <c r="CV13" s="1">
        <v>0</v>
      </c>
      <c r="CW13" s="1">
        <v>0</v>
      </c>
      <c r="CX13" s="1">
        <v>0</v>
      </c>
      <c r="CY13" s="1">
        <v>0</v>
      </c>
      <c r="CZ13" s="1">
        <v>0</v>
      </c>
      <c r="DA13" s="1">
        <v>0</v>
      </c>
      <c r="DB13" s="1">
        <v>0</v>
      </c>
      <c r="DC13" s="1">
        <v>0</v>
      </c>
      <c r="DD13" s="1">
        <v>0</v>
      </c>
      <c r="DE13" s="1">
        <v>14000</v>
      </c>
      <c r="DF13" s="1">
        <v>21000</v>
      </c>
      <c r="DG13" s="1">
        <v>0</v>
      </c>
      <c r="DH13" s="1">
        <v>0</v>
      </c>
      <c r="DI13" s="1">
        <v>28000</v>
      </c>
      <c r="DJ13" s="1">
        <v>0</v>
      </c>
      <c r="DK13" s="1">
        <v>0</v>
      </c>
      <c r="DL13" s="1">
        <v>0</v>
      </c>
      <c r="DM13" s="1">
        <v>0</v>
      </c>
      <c r="DN13" s="1">
        <v>0</v>
      </c>
      <c r="DO13" s="1">
        <v>0</v>
      </c>
      <c r="DP13" s="1">
        <v>0</v>
      </c>
      <c r="DQ13" s="1">
        <v>0</v>
      </c>
      <c r="DR13" s="1">
        <v>0</v>
      </c>
      <c r="DS13" s="1">
        <v>0</v>
      </c>
      <c r="DT13" s="1">
        <v>7000</v>
      </c>
      <c r="DU13" s="1">
        <v>0</v>
      </c>
      <c r="DV13" s="1">
        <v>7000</v>
      </c>
      <c r="DW13" s="1">
        <v>7000</v>
      </c>
      <c r="DX13" s="1">
        <v>7000</v>
      </c>
      <c r="DY13" s="1">
        <v>0</v>
      </c>
      <c r="DZ13" s="1">
        <v>0</v>
      </c>
      <c r="EA13" s="1">
        <v>7000</v>
      </c>
      <c r="EB13" s="1">
        <v>0</v>
      </c>
      <c r="EC13" s="1">
        <v>0</v>
      </c>
      <c r="ED13" s="1">
        <v>7000</v>
      </c>
      <c r="EE13" s="1">
        <v>0</v>
      </c>
      <c r="EG13" s="36">
        <f t="shared" si="2"/>
        <v>119000</v>
      </c>
      <c r="EI13" s="36">
        <f t="shared" si="3"/>
        <v>0</v>
      </c>
    </row>
    <row r="14" spans="1:139" x14ac:dyDescent="0.25">
      <c r="B14" s="38" t="s">
        <v>63</v>
      </c>
      <c r="C14" s="39" t="s">
        <v>62</v>
      </c>
      <c r="D14" s="39" t="s">
        <v>57</v>
      </c>
      <c r="E14" s="43"/>
      <c r="F14" s="33"/>
      <c r="G14" s="34"/>
      <c r="I14" s="35">
        <v>0</v>
      </c>
      <c r="J14" s="35">
        <v>0</v>
      </c>
      <c r="K14" s="35">
        <v>1750</v>
      </c>
      <c r="L14" s="35">
        <v>0</v>
      </c>
      <c r="M14" s="35">
        <v>0</v>
      </c>
      <c r="N14" s="35">
        <v>0</v>
      </c>
      <c r="O14" s="35">
        <v>0</v>
      </c>
      <c r="P14" s="35">
        <v>0</v>
      </c>
      <c r="Q14" s="35">
        <v>1750</v>
      </c>
      <c r="R14" s="35">
        <v>0</v>
      </c>
      <c r="S14" s="35">
        <v>0</v>
      </c>
      <c r="T14" s="35">
        <v>0</v>
      </c>
      <c r="U14" s="35">
        <v>0</v>
      </c>
      <c r="V14" s="35">
        <v>0</v>
      </c>
      <c r="W14" s="35">
        <v>0</v>
      </c>
      <c r="X14" s="35">
        <v>0</v>
      </c>
      <c r="Y14" s="35">
        <v>0</v>
      </c>
      <c r="Z14" s="35">
        <v>0</v>
      </c>
      <c r="AA14" s="35">
        <v>0</v>
      </c>
      <c r="AB14" s="35">
        <v>0</v>
      </c>
      <c r="AC14" s="35">
        <v>0</v>
      </c>
      <c r="AD14" s="35">
        <v>0</v>
      </c>
      <c r="AE14" s="35">
        <v>0</v>
      </c>
      <c r="AF14" s="35">
        <v>0</v>
      </c>
      <c r="AG14" s="35">
        <v>0</v>
      </c>
      <c r="AH14" s="35">
        <v>0</v>
      </c>
      <c r="AI14" s="35">
        <v>0</v>
      </c>
      <c r="AJ14" s="35">
        <v>0</v>
      </c>
      <c r="AK14" s="35">
        <v>0</v>
      </c>
      <c r="AL14" s="35">
        <v>0</v>
      </c>
      <c r="AM14" s="35">
        <v>3500</v>
      </c>
      <c r="AN14" s="35">
        <v>5250</v>
      </c>
      <c r="AO14" s="35">
        <v>0</v>
      </c>
      <c r="AP14" s="35">
        <v>0</v>
      </c>
      <c r="AQ14" s="35">
        <v>0</v>
      </c>
      <c r="AR14" s="35">
        <v>3500</v>
      </c>
      <c r="AS14" s="35">
        <v>0</v>
      </c>
      <c r="AT14" s="35">
        <v>3500</v>
      </c>
      <c r="AU14" s="35">
        <v>0</v>
      </c>
      <c r="AV14" s="35">
        <v>0</v>
      </c>
      <c r="AW14" s="35">
        <v>0</v>
      </c>
      <c r="AX14" s="35">
        <v>0</v>
      </c>
      <c r="AY14" s="35">
        <v>0</v>
      </c>
      <c r="AZ14" s="35">
        <v>0</v>
      </c>
      <c r="BA14" s="35">
        <v>0</v>
      </c>
      <c r="BB14" s="35">
        <v>0</v>
      </c>
      <c r="BC14" s="35">
        <v>0</v>
      </c>
      <c r="BD14" s="35">
        <v>0</v>
      </c>
      <c r="BE14" s="35">
        <v>0</v>
      </c>
      <c r="BF14" s="35">
        <v>0</v>
      </c>
      <c r="BG14" s="35">
        <v>1750</v>
      </c>
      <c r="BH14" s="35">
        <v>0</v>
      </c>
      <c r="BI14" s="35">
        <v>0</v>
      </c>
      <c r="BJ14" s="35">
        <v>1750</v>
      </c>
      <c r="BK14" s="35">
        <v>0</v>
      </c>
      <c r="BL14" s="35">
        <v>1750</v>
      </c>
      <c r="BM14" s="35">
        <v>0</v>
      </c>
      <c r="BN14" s="35">
        <v>0</v>
      </c>
      <c r="BO14" s="35">
        <v>1750</v>
      </c>
      <c r="BP14" s="35">
        <v>0</v>
      </c>
      <c r="BQ14" s="35">
        <v>0</v>
      </c>
      <c r="BR14" s="35">
        <v>0</v>
      </c>
      <c r="BS14" s="35">
        <v>0</v>
      </c>
      <c r="BT14" s="35">
        <v>1750</v>
      </c>
      <c r="BU14" s="35">
        <v>0</v>
      </c>
      <c r="BV14" s="35">
        <v>0</v>
      </c>
      <c r="BW14" s="35">
        <v>0</v>
      </c>
      <c r="BX14" s="35">
        <v>0</v>
      </c>
      <c r="BY14" s="35">
        <v>1750</v>
      </c>
      <c r="BZ14" s="35">
        <v>0</v>
      </c>
      <c r="CA14" s="4"/>
      <c r="CB14" s="41">
        <f t="shared" si="0"/>
        <v>29750</v>
      </c>
      <c r="CC14" s="4"/>
      <c r="CD14" s="42">
        <f t="shared" si="1"/>
        <v>-29750</v>
      </c>
      <c r="CE14" s="51" t="s">
        <v>90</v>
      </c>
      <c r="CF14" s="1">
        <v>0</v>
      </c>
      <c r="CG14" s="1">
        <v>0</v>
      </c>
      <c r="CH14" s="1">
        <v>1750</v>
      </c>
      <c r="CI14" s="1">
        <v>0</v>
      </c>
      <c r="CJ14" s="1">
        <v>0</v>
      </c>
      <c r="CK14" s="1">
        <v>0</v>
      </c>
      <c r="CL14" s="1">
        <v>1750</v>
      </c>
      <c r="CM14" s="1">
        <v>0</v>
      </c>
      <c r="CN14" s="1">
        <v>0</v>
      </c>
      <c r="CO14" s="1">
        <v>0</v>
      </c>
      <c r="CP14" s="1">
        <v>0</v>
      </c>
      <c r="CQ14" s="1">
        <v>0</v>
      </c>
      <c r="CR14" s="1">
        <v>0</v>
      </c>
      <c r="CS14" s="1">
        <v>0</v>
      </c>
      <c r="CT14" s="1">
        <v>0</v>
      </c>
      <c r="CU14" s="1">
        <v>0</v>
      </c>
      <c r="CV14" s="1">
        <v>0</v>
      </c>
      <c r="CW14" s="1">
        <v>0</v>
      </c>
      <c r="CX14" s="1">
        <v>0</v>
      </c>
      <c r="CY14" s="1">
        <v>0</v>
      </c>
      <c r="CZ14" s="1">
        <v>0</v>
      </c>
      <c r="DA14" s="1">
        <v>0</v>
      </c>
      <c r="DB14" s="1">
        <v>0</v>
      </c>
      <c r="DC14" s="1">
        <v>0</v>
      </c>
      <c r="DD14" s="1">
        <v>0</v>
      </c>
      <c r="DE14" s="1">
        <v>3500</v>
      </c>
      <c r="DF14" s="1">
        <v>5250</v>
      </c>
      <c r="DG14" s="1">
        <v>0</v>
      </c>
      <c r="DH14" s="1">
        <v>0</v>
      </c>
      <c r="DI14" s="1">
        <v>7000</v>
      </c>
      <c r="DJ14" s="1">
        <v>0</v>
      </c>
      <c r="DK14" s="1">
        <v>0</v>
      </c>
      <c r="DL14" s="1">
        <v>0</v>
      </c>
      <c r="DM14" s="1">
        <v>0</v>
      </c>
      <c r="DN14" s="1">
        <v>0</v>
      </c>
      <c r="DO14" s="1">
        <v>0</v>
      </c>
      <c r="DP14" s="1">
        <v>0</v>
      </c>
      <c r="DQ14" s="1">
        <v>0</v>
      </c>
      <c r="DR14" s="1">
        <v>0</v>
      </c>
      <c r="DS14" s="1">
        <v>0</v>
      </c>
      <c r="DT14" s="1">
        <v>1750</v>
      </c>
      <c r="DU14" s="1">
        <v>0</v>
      </c>
      <c r="DV14" s="1">
        <v>1750</v>
      </c>
      <c r="DW14" s="1">
        <v>1750</v>
      </c>
      <c r="DX14" s="1">
        <v>1750</v>
      </c>
      <c r="DY14" s="1">
        <v>0</v>
      </c>
      <c r="DZ14" s="1">
        <v>0</v>
      </c>
      <c r="EA14" s="1">
        <v>1750</v>
      </c>
      <c r="EB14" s="1">
        <v>0</v>
      </c>
      <c r="EC14" s="1">
        <v>0</v>
      </c>
      <c r="ED14" s="1">
        <v>1750</v>
      </c>
      <c r="EE14" s="1">
        <v>0</v>
      </c>
      <c r="EG14" s="36">
        <f t="shared" si="2"/>
        <v>29750</v>
      </c>
      <c r="EI14" s="36">
        <f t="shared" si="3"/>
        <v>0</v>
      </c>
    </row>
    <row r="15" spans="1:139" ht="8.25" customHeight="1" x14ac:dyDescent="0.25">
      <c r="B15" s="38"/>
      <c r="C15" s="39"/>
      <c r="D15" s="39"/>
      <c r="E15" s="40"/>
      <c r="F15" s="33"/>
      <c r="G15" s="34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4"/>
      <c r="CB15" s="41">
        <f t="shared" si="0"/>
        <v>0</v>
      </c>
      <c r="CC15" s="4"/>
      <c r="CD15" s="42">
        <f t="shared" si="1"/>
        <v>0</v>
      </c>
      <c r="CE15" s="51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5"/>
      <c r="DB15" s="35"/>
      <c r="DC15" s="35"/>
      <c r="DD15" s="35"/>
      <c r="DE15" s="35"/>
      <c r="DF15" s="35"/>
      <c r="DG15" s="35"/>
      <c r="DH15" s="35"/>
      <c r="DI15" s="35"/>
      <c r="DJ15" s="35"/>
      <c r="DK15" s="35"/>
      <c r="DL15" s="35"/>
      <c r="DM15" s="35"/>
      <c r="DN15" s="35"/>
      <c r="DO15" s="35"/>
      <c r="DP15" s="35"/>
      <c r="DQ15" s="35"/>
      <c r="DR15" s="35"/>
      <c r="DS15" s="35"/>
      <c r="DT15" s="35"/>
      <c r="DU15" s="35"/>
      <c r="DV15" s="35"/>
      <c r="DW15" s="35"/>
      <c r="DX15" s="35"/>
      <c r="DY15" s="35"/>
      <c r="DZ15" s="35"/>
      <c r="EA15" s="35"/>
      <c r="EB15" s="35"/>
      <c r="EC15" s="35"/>
      <c r="ED15" s="35"/>
      <c r="EE15" s="35"/>
      <c r="EG15" s="41"/>
      <c r="EI15" s="36">
        <f t="shared" si="3"/>
        <v>0</v>
      </c>
    </row>
    <row r="16" spans="1:139" ht="15" customHeight="1" x14ac:dyDescent="0.25">
      <c r="B16" s="29">
        <v>3</v>
      </c>
      <c r="C16" s="30" t="s">
        <v>61</v>
      </c>
      <c r="D16" s="31" t="s">
        <v>54</v>
      </c>
      <c r="E16" s="32"/>
      <c r="F16" s="33"/>
      <c r="G16" s="34"/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  <c r="O16" s="35">
        <v>0</v>
      </c>
      <c r="P16" s="35">
        <v>0</v>
      </c>
      <c r="Q16" s="35">
        <v>0</v>
      </c>
      <c r="R16" s="35">
        <v>45500</v>
      </c>
      <c r="S16" s="35">
        <v>0</v>
      </c>
      <c r="T16" s="35">
        <v>77700.000000000058</v>
      </c>
      <c r="U16" s="35">
        <v>119000</v>
      </c>
      <c r="V16" s="35">
        <v>0</v>
      </c>
      <c r="W16" s="35">
        <v>73500</v>
      </c>
      <c r="X16" s="35">
        <v>98000</v>
      </c>
      <c r="Y16" s="35">
        <v>90300.000000000044</v>
      </c>
      <c r="Z16" s="35">
        <v>115500</v>
      </c>
      <c r="AA16" s="35">
        <v>0</v>
      </c>
      <c r="AB16" s="35">
        <v>91000</v>
      </c>
      <c r="AC16" s="35">
        <v>0</v>
      </c>
      <c r="AD16" s="35">
        <v>0</v>
      </c>
      <c r="AE16" s="35">
        <v>0</v>
      </c>
      <c r="AF16" s="35">
        <v>0</v>
      </c>
      <c r="AG16" s="35">
        <v>0</v>
      </c>
      <c r="AH16" s="35">
        <v>0</v>
      </c>
      <c r="AI16" s="35">
        <v>1399.9999999999204</v>
      </c>
      <c r="AJ16" s="35">
        <v>0</v>
      </c>
      <c r="AK16" s="35">
        <v>0</v>
      </c>
      <c r="AL16" s="35">
        <v>0</v>
      </c>
      <c r="AM16" s="35">
        <v>0</v>
      </c>
      <c r="AN16" s="35">
        <v>0</v>
      </c>
      <c r="AO16" s="35">
        <v>0</v>
      </c>
      <c r="AP16" s="35">
        <v>0</v>
      </c>
      <c r="AQ16" s="35">
        <v>0</v>
      </c>
      <c r="AR16" s="35">
        <v>0</v>
      </c>
      <c r="AS16" s="35">
        <v>126000</v>
      </c>
      <c r="AT16" s="35">
        <v>127399.99999999993</v>
      </c>
      <c r="AU16" s="35">
        <v>0</v>
      </c>
      <c r="AV16" s="35">
        <v>112000</v>
      </c>
      <c r="AW16" s="35">
        <v>0</v>
      </c>
      <c r="AX16" s="35">
        <v>112000</v>
      </c>
      <c r="AY16" s="35">
        <v>0</v>
      </c>
      <c r="AZ16" s="35">
        <v>0</v>
      </c>
      <c r="BA16" s="35">
        <v>0</v>
      </c>
      <c r="BB16" s="35">
        <v>0</v>
      </c>
      <c r="BC16" s="35">
        <v>0</v>
      </c>
      <c r="BD16" s="35">
        <v>0</v>
      </c>
      <c r="BE16" s="35">
        <v>0</v>
      </c>
      <c r="BF16" s="35">
        <v>0</v>
      </c>
      <c r="BG16" s="35">
        <v>0</v>
      </c>
      <c r="BH16" s="35">
        <v>0</v>
      </c>
      <c r="BI16" s="35">
        <v>0</v>
      </c>
      <c r="BJ16" s="35">
        <v>0</v>
      </c>
      <c r="BK16" s="35">
        <v>0</v>
      </c>
      <c r="BL16" s="35">
        <v>0</v>
      </c>
      <c r="BM16" s="35">
        <v>0</v>
      </c>
      <c r="BN16" s="35">
        <v>0</v>
      </c>
      <c r="BO16" s="35">
        <v>0</v>
      </c>
      <c r="BP16" s="35">
        <v>0</v>
      </c>
      <c r="BQ16" s="35">
        <v>0</v>
      </c>
      <c r="BR16" s="35">
        <v>0</v>
      </c>
      <c r="BS16" s="35">
        <v>0</v>
      </c>
      <c r="BT16" s="35">
        <v>0</v>
      </c>
      <c r="BU16" s="35">
        <v>0</v>
      </c>
      <c r="BV16" s="35">
        <v>0</v>
      </c>
      <c r="BW16" s="35">
        <v>0</v>
      </c>
      <c r="BX16" s="35">
        <v>0</v>
      </c>
      <c r="BY16" s="35">
        <v>0</v>
      </c>
      <c r="BZ16" s="35">
        <v>0</v>
      </c>
      <c r="CA16" s="4"/>
      <c r="CB16" s="36">
        <f t="shared" si="0"/>
        <v>1189300</v>
      </c>
      <c r="CC16" s="21"/>
      <c r="CD16" s="37">
        <f t="shared" si="1"/>
        <v>-1189300</v>
      </c>
      <c r="CE16" s="5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G16" s="36">
        <f>SUM(CF16:EE16)</f>
        <v>0</v>
      </c>
      <c r="EH16" s="22"/>
      <c r="EI16" s="36">
        <f t="shared" si="3"/>
        <v>-1189300</v>
      </c>
    </row>
    <row r="17" spans="2:139" x14ac:dyDescent="0.25">
      <c r="B17" s="38" t="s">
        <v>85</v>
      </c>
      <c r="C17" s="39" t="s">
        <v>84</v>
      </c>
      <c r="D17" s="39" t="s">
        <v>54</v>
      </c>
      <c r="E17" s="43"/>
      <c r="F17" s="33"/>
      <c r="G17" s="34"/>
      <c r="I17" s="35">
        <v>0</v>
      </c>
      <c r="J17" s="35">
        <v>0</v>
      </c>
      <c r="K17" s="35">
        <v>0</v>
      </c>
      <c r="L17" s="35">
        <v>0</v>
      </c>
      <c r="M17" s="35">
        <v>0</v>
      </c>
      <c r="N17" s="35">
        <v>0</v>
      </c>
      <c r="O17" s="35">
        <v>0</v>
      </c>
      <c r="P17" s="35">
        <v>0</v>
      </c>
      <c r="Q17" s="35">
        <v>0</v>
      </c>
      <c r="R17" s="35">
        <v>45500</v>
      </c>
      <c r="S17" s="35">
        <v>0</v>
      </c>
      <c r="T17" s="35">
        <v>77700.000000000058</v>
      </c>
      <c r="U17" s="35">
        <v>119000</v>
      </c>
      <c r="V17" s="35">
        <v>0</v>
      </c>
      <c r="W17" s="35">
        <v>73500</v>
      </c>
      <c r="X17" s="35">
        <v>98000</v>
      </c>
      <c r="Y17" s="35">
        <v>90300.000000000044</v>
      </c>
      <c r="Z17" s="35">
        <v>115500</v>
      </c>
      <c r="AA17" s="35">
        <v>0</v>
      </c>
      <c r="AB17" s="35">
        <v>91000</v>
      </c>
      <c r="AC17" s="35">
        <v>0</v>
      </c>
      <c r="AD17" s="35">
        <v>0</v>
      </c>
      <c r="AE17" s="35">
        <v>0</v>
      </c>
      <c r="AF17" s="35">
        <v>0</v>
      </c>
      <c r="AG17" s="35">
        <v>0</v>
      </c>
      <c r="AH17" s="35">
        <v>0</v>
      </c>
      <c r="AI17" s="35">
        <v>1399.9999999999204</v>
      </c>
      <c r="AJ17" s="35">
        <v>0</v>
      </c>
      <c r="AK17" s="35">
        <v>0</v>
      </c>
      <c r="AL17" s="35">
        <v>0</v>
      </c>
      <c r="AM17" s="35">
        <v>0</v>
      </c>
      <c r="AN17" s="35">
        <v>0</v>
      </c>
      <c r="AO17" s="35">
        <v>0</v>
      </c>
      <c r="AP17" s="35">
        <v>0</v>
      </c>
      <c r="AQ17" s="35">
        <v>0</v>
      </c>
      <c r="AR17" s="35">
        <v>0</v>
      </c>
      <c r="AS17" s="35">
        <v>126000</v>
      </c>
      <c r="AT17" s="35">
        <v>127399.99999999993</v>
      </c>
      <c r="AU17" s="35">
        <v>0</v>
      </c>
      <c r="AV17" s="35">
        <v>112000</v>
      </c>
      <c r="AW17" s="35">
        <v>0</v>
      </c>
      <c r="AX17" s="35">
        <v>112000</v>
      </c>
      <c r="AY17" s="35">
        <v>0</v>
      </c>
      <c r="AZ17" s="35">
        <v>0</v>
      </c>
      <c r="BA17" s="35">
        <v>0</v>
      </c>
      <c r="BB17" s="35">
        <v>0</v>
      </c>
      <c r="BC17" s="35">
        <v>0</v>
      </c>
      <c r="BD17" s="35">
        <v>0</v>
      </c>
      <c r="BE17" s="35">
        <v>0</v>
      </c>
      <c r="BF17" s="35">
        <v>0</v>
      </c>
      <c r="BG17" s="35">
        <v>0</v>
      </c>
      <c r="BH17" s="35">
        <v>0</v>
      </c>
      <c r="BI17" s="35">
        <v>0</v>
      </c>
      <c r="BJ17" s="35">
        <v>0</v>
      </c>
      <c r="BK17" s="35">
        <v>0</v>
      </c>
      <c r="BL17" s="35">
        <v>0</v>
      </c>
      <c r="BM17" s="35">
        <v>0</v>
      </c>
      <c r="BN17" s="35">
        <v>0</v>
      </c>
      <c r="BO17" s="35">
        <v>0</v>
      </c>
      <c r="BP17" s="35">
        <v>0</v>
      </c>
      <c r="BQ17" s="35">
        <v>0</v>
      </c>
      <c r="BR17" s="35">
        <v>0</v>
      </c>
      <c r="BS17" s="35">
        <v>0</v>
      </c>
      <c r="BT17" s="35">
        <v>0</v>
      </c>
      <c r="BU17" s="35">
        <v>0</v>
      </c>
      <c r="BV17" s="35">
        <v>0</v>
      </c>
      <c r="BW17" s="35">
        <v>0</v>
      </c>
      <c r="BX17" s="35">
        <v>0</v>
      </c>
      <c r="BY17" s="35">
        <v>0</v>
      </c>
      <c r="BZ17" s="35">
        <v>0</v>
      </c>
      <c r="CA17" s="4"/>
      <c r="CB17" s="41">
        <f t="shared" si="0"/>
        <v>1189300</v>
      </c>
      <c r="CC17" s="4"/>
      <c r="CD17" s="42">
        <f t="shared" si="1"/>
        <v>-1189300</v>
      </c>
      <c r="CE17" s="51" t="s">
        <v>91</v>
      </c>
      <c r="CF17" s="1">
        <v>0</v>
      </c>
      <c r="CG17" s="1">
        <v>0</v>
      </c>
      <c r="CH17" s="1">
        <v>0</v>
      </c>
      <c r="CI17" s="1">
        <v>0</v>
      </c>
      <c r="CJ17" s="1">
        <v>0</v>
      </c>
      <c r="CK17" s="1">
        <v>0</v>
      </c>
      <c r="CL17" s="1">
        <v>0</v>
      </c>
      <c r="CM17" s="1">
        <v>45500</v>
      </c>
      <c r="CN17" s="1">
        <v>0</v>
      </c>
      <c r="CO17" s="1">
        <v>77700.000000000058</v>
      </c>
      <c r="CP17" s="1">
        <v>119000</v>
      </c>
      <c r="CQ17" s="1">
        <v>73500</v>
      </c>
      <c r="CR17" s="1">
        <v>188300.00000000006</v>
      </c>
      <c r="CS17" s="1">
        <v>115500</v>
      </c>
      <c r="CT17" s="1">
        <v>91000</v>
      </c>
      <c r="CU17" s="1">
        <v>0</v>
      </c>
      <c r="CV17" s="1">
        <v>0</v>
      </c>
      <c r="CW17" s="1">
        <v>0</v>
      </c>
      <c r="CX17" s="1">
        <v>0</v>
      </c>
      <c r="CY17" s="1">
        <v>0</v>
      </c>
      <c r="CZ17" s="1">
        <v>0</v>
      </c>
      <c r="DA17" s="1">
        <v>1399.9999999999204</v>
      </c>
      <c r="DB17" s="1">
        <v>0</v>
      </c>
      <c r="DC17" s="1">
        <v>0</v>
      </c>
      <c r="DD17" s="1">
        <v>0</v>
      </c>
      <c r="DE17" s="1">
        <v>0</v>
      </c>
      <c r="DF17" s="1">
        <v>0</v>
      </c>
      <c r="DG17" s="1">
        <v>0</v>
      </c>
      <c r="DH17" s="1">
        <v>0</v>
      </c>
      <c r="DI17" s="1">
        <v>253399.99999999994</v>
      </c>
      <c r="DJ17" s="1">
        <v>0</v>
      </c>
      <c r="DK17" s="1">
        <v>224000</v>
      </c>
      <c r="DL17" s="1">
        <v>0</v>
      </c>
      <c r="DM17" s="1">
        <v>0</v>
      </c>
      <c r="DN17" s="1">
        <v>0</v>
      </c>
      <c r="DO17" s="1">
        <v>0</v>
      </c>
      <c r="DP17" s="1">
        <v>0</v>
      </c>
      <c r="DQ17" s="1">
        <v>0</v>
      </c>
      <c r="DR17" s="1">
        <v>0</v>
      </c>
      <c r="DS17" s="1">
        <v>0</v>
      </c>
      <c r="DT17" s="1">
        <v>0</v>
      </c>
      <c r="DU17" s="1">
        <v>0</v>
      </c>
      <c r="DV17" s="1">
        <v>0</v>
      </c>
      <c r="DW17" s="1">
        <v>0</v>
      </c>
      <c r="DX17" s="1">
        <v>0</v>
      </c>
      <c r="DY17" s="1">
        <v>0</v>
      </c>
      <c r="DZ17" s="1">
        <v>0</v>
      </c>
      <c r="EA17" s="1">
        <v>0</v>
      </c>
      <c r="EB17" s="1">
        <v>0</v>
      </c>
      <c r="EC17" s="1">
        <v>0</v>
      </c>
      <c r="ED17" s="1">
        <v>0</v>
      </c>
      <c r="EE17" s="1">
        <v>0</v>
      </c>
      <c r="EG17" s="36">
        <f>SUM(CF17:EE17)</f>
        <v>1189300</v>
      </c>
      <c r="EI17" s="36">
        <f t="shared" si="3"/>
        <v>0</v>
      </c>
    </row>
    <row r="18" spans="2:139" ht="8.25" customHeight="1" x14ac:dyDescent="0.25">
      <c r="B18" s="38"/>
      <c r="C18" s="39"/>
      <c r="D18" s="39"/>
      <c r="E18" s="40"/>
      <c r="F18" s="33"/>
      <c r="G18" s="34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4"/>
      <c r="CB18" s="41">
        <f t="shared" si="0"/>
        <v>0</v>
      </c>
      <c r="CC18" s="4"/>
      <c r="CD18" s="42">
        <f t="shared" si="1"/>
        <v>0</v>
      </c>
      <c r="CE18" s="51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  <c r="EE18" s="35"/>
      <c r="EG18" s="41"/>
      <c r="EI18" s="36">
        <f t="shared" si="3"/>
        <v>0</v>
      </c>
    </row>
    <row r="19" spans="2:139" x14ac:dyDescent="0.25">
      <c r="B19" s="38" t="s">
        <v>59</v>
      </c>
      <c r="C19" s="39" t="s">
        <v>58</v>
      </c>
      <c r="D19" s="39" t="s">
        <v>57</v>
      </c>
      <c r="E19" s="43"/>
      <c r="F19" s="33"/>
      <c r="G19" s="34"/>
      <c r="I19" s="35">
        <v>1406.9979000000003</v>
      </c>
      <c r="J19" s="35">
        <v>1469.9999999999998</v>
      </c>
      <c r="K19" s="35">
        <v>2730</v>
      </c>
      <c r="L19" s="35">
        <v>4242</v>
      </c>
      <c r="M19" s="35">
        <v>3990</v>
      </c>
      <c r="N19" s="35">
        <v>3990.0000000000018</v>
      </c>
      <c r="O19" s="35">
        <v>2730</v>
      </c>
      <c r="P19" s="35">
        <v>3611.9999999999977</v>
      </c>
      <c r="Q19" s="35">
        <v>2940</v>
      </c>
      <c r="R19" s="35">
        <v>0</v>
      </c>
      <c r="S19" s="35">
        <v>504.00000000000108</v>
      </c>
      <c r="T19" s="35">
        <v>0</v>
      </c>
      <c r="U19" s="35">
        <v>0</v>
      </c>
      <c r="V19" s="35">
        <v>3401.9999999999977</v>
      </c>
      <c r="W19" s="35">
        <v>0</v>
      </c>
      <c r="X19" s="35">
        <v>0</v>
      </c>
      <c r="Y19" s="35">
        <v>0</v>
      </c>
      <c r="Z19" s="35">
        <v>0</v>
      </c>
      <c r="AA19" s="35">
        <v>4900</v>
      </c>
      <c r="AB19" s="35">
        <v>0</v>
      </c>
      <c r="AC19" s="35">
        <v>735</v>
      </c>
      <c r="AD19" s="35">
        <v>804.99999999999409</v>
      </c>
      <c r="AE19" s="35">
        <v>1428.0000000000023</v>
      </c>
      <c r="AF19" s="35">
        <v>1113.0000000000023</v>
      </c>
      <c r="AG19" s="35">
        <v>440.99999999999289</v>
      </c>
      <c r="AH19" s="35">
        <v>2352.0000000000095</v>
      </c>
      <c r="AI19" s="35">
        <v>0</v>
      </c>
      <c r="AJ19" s="35">
        <v>2128.0000000000064</v>
      </c>
      <c r="AK19" s="35">
        <v>461.99999999999761</v>
      </c>
      <c r="AL19" s="35">
        <v>1469.9999999999961</v>
      </c>
      <c r="AM19" s="35">
        <v>3863.9999999999955</v>
      </c>
      <c r="AN19" s="35">
        <v>9407.9999999999945</v>
      </c>
      <c r="AO19" s="35">
        <v>3948.0000000000023</v>
      </c>
      <c r="AP19" s="35">
        <v>2310</v>
      </c>
      <c r="AQ19" s="35">
        <v>2310</v>
      </c>
      <c r="AR19" s="35">
        <v>3780</v>
      </c>
      <c r="AS19" s="35">
        <v>0</v>
      </c>
      <c r="AT19" s="35">
        <v>0</v>
      </c>
      <c r="AU19" s="35">
        <v>455.00000000000398</v>
      </c>
      <c r="AV19" s="35">
        <v>0</v>
      </c>
      <c r="AW19" s="35">
        <v>4480</v>
      </c>
      <c r="AX19" s="35">
        <v>0</v>
      </c>
      <c r="AY19" s="35">
        <v>1540.0000000000118</v>
      </c>
      <c r="AZ19" s="35">
        <v>3163.9999999999873</v>
      </c>
      <c r="BA19" s="35">
        <v>4725</v>
      </c>
      <c r="BB19" s="35">
        <v>4424.0000000000191</v>
      </c>
      <c r="BC19" s="35">
        <v>4311.9999999999945</v>
      </c>
      <c r="BD19" s="35">
        <v>1638.0000000000146</v>
      </c>
      <c r="BE19" s="35">
        <v>5431.9999999999945</v>
      </c>
      <c r="BF19" s="35">
        <v>0</v>
      </c>
      <c r="BG19" s="35">
        <v>5460</v>
      </c>
      <c r="BH19" s="35">
        <v>2561.9999999999854</v>
      </c>
      <c r="BI19" s="35">
        <v>3591.0000000000045</v>
      </c>
      <c r="BJ19" s="35">
        <v>4620</v>
      </c>
      <c r="BK19" s="35">
        <v>5585.9999999999891</v>
      </c>
      <c r="BL19" s="35">
        <v>3780</v>
      </c>
      <c r="BM19" s="35">
        <v>3780</v>
      </c>
      <c r="BN19" s="35">
        <v>9065</v>
      </c>
      <c r="BO19" s="35">
        <v>3955.0000000000236</v>
      </c>
      <c r="BP19" s="35">
        <v>8231.9999999999618</v>
      </c>
      <c r="BQ19" s="35">
        <v>5250</v>
      </c>
      <c r="BR19" s="35">
        <v>5355.0000000000246</v>
      </c>
      <c r="BS19" s="35">
        <v>3080</v>
      </c>
      <c r="BT19" s="35">
        <v>3108.0000000000059</v>
      </c>
      <c r="BU19" s="35">
        <v>3212.9999999999909</v>
      </c>
      <c r="BV19" s="35">
        <v>3150</v>
      </c>
      <c r="BW19" s="35">
        <v>3276.0000000000045</v>
      </c>
      <c r="BX19" s="35">
        <v>8330</v>
      </c>
      <c r="BY19" s="35">
        <v>9183.9999999999891</v>
      </c>
      <c r="BZ19" s="35">
        <v>7672.0000000000255</v>
      </c>
      <c r="CA19" s="4"/>
      <c r="CB19" s="41">
        <f t="shared" si="0"/>
        <v>204889.99790000002</v>
      </c>
      <c r="CC19" s="4"/>
      <c r="CD19" s="42">
        <f t="shared" si="1"/>
        <v>-204889.99790000002</v>
      </c>
      <c r="CE19" s="51" t="s">
        <v>88</v>
      </c>
      <c r="CF19" s="1">
        <v>1406.9979000000003</v>
      </c>
      <c r="CG19" s="1">
        <v>1469.9999999999998</v>
      </c>
      <c r="CH19" s="1">
        <v>2730</v>
      </c>
      <c r="CI19" s="1">
        <v>4242</v>
      </c>
      <c r="CJ19" s="1">
        <v>7980.0000000000018</v>
      </c>
      <c r="CK19" s="1">
        <v>6341.9999999999982</v>
      </c>
      <c r="CL19" s="1">
        <v>2940</v>
      </c>
      <c r="CM19" s="1">
        <v>0</v>
      </c>
      <c r="CN19" s="1">
        <v>504.00000000000108</v>
      </c>
      <c r="CO19" s="1">
        <v>0</v>
      </c>
      <c r="CP19" s="1">
        <v>3401.9999999999977</v>
      </c>
      <c r="CQ19" s="1">
        <v>0</v>
      </c>
      <c r="CR19" s="1">
        <v>0</v>
      </c>
      <c r="CS19" s="1">
        <v>0</v>
      </c>
      <c r="CT19" s="1">
        <v>4900</v>
      </c>
      <c r="CU19" s="1">
        <v>735</v>
      </c>
      <c r="CV19" s="1">
        <v>804.99999999999409</v>
      </c>
      <c r="CW19" s="1">
        <v>1428.0000000000023</v>
      </c>
      <c r="CX19" s="1">
        <v>1113.0000000000023</v>
      </c>
      <c r="CY19" s="1">
        <v>440.99999999999289</v>
      </c>
      <c r="CZ19" s="1">
        <v>2352.0000000000095</v>
      </c>
      <c r="DA19" s="1">
        <v>0</v>
      </c>
      <c r="DB19" s="1">
        <v>2128.0000000000064</v>
      </c>
      <c r="DC19" s="1">
        <v>461.99999999999761</v>
      </c>
      <c r="DD19" s="1">
        <v>1469.9999999999961</v>
      </c>
      <c r="DE19" s="1">
        <v>3863.9999999999955</v>
      </c>
      <c r="DF19" s="1">
        <v>9407.9999999999945</v>
      </c>
      <c r="DG19" s="1">
        <v>3948.0000000000023</v>
      </c>
      <c r="DH19" s="1">
        <v>4620</v>
      </c>
      <c r="DI19" s="1">
        <v>3780</v>
      </c>
      <c r="DJ19" s="1">
        <v>455.00000000000398</v>
      </c>
      <c r="DK19" s="1">
        <v>4480</v>
      </c>
      <c r="DL19" s="1">
        <v>1540.0000000000118</v>
      </c>
      <c r="DM19" s="1">
        <v>3163.9999999999873</v>
      </c>
      <c r="DN19" s="1">
        <v>4725</v>
      </c>
      <c r="DO19" s="1">
        <v>4424.0000000000191</v>
      </c>
      <c r="DP19" s="1">
        <v>4311.9999999999945</v>
      </c>
      <c r="DQ19" s="1">
        <v>1638.0000000000146</v>
      </c>
      <c r="DR19" s="1">
        <v>5431.9999999999945</v>
      </c>
      <c r="DS19" s="1">
        <v>0</v>
      </c>
      <c r="DT19" s="1">
        <v>8021.9999999999854</v>
      </c>
      <c r="DU19" s="1">
        <v>3591.0000000000045</v>
      </c>
      <c r="DV19" s="1">
        <v>10205.999999999989</v>
      </c>
      <c r="DW19" s="1">
        <v>16625</v>
      </c>
      <c r="DX19" s="1">
        <v>3955.0000000000236</v>
      </c>
      <c r="DY19" s="1">
        <v>8231.9999999999618</v>
      </c>
      <c r="DZ19" s="1">
        <v>10605.000000000025</v>
      </c>
      <c r="EA19" s="1">
        <v>6188.0000000000055</v>
      </c>
      <c r="EB19" s="1">
        <v>3212.9999999999909</v>
      </c>
      <c r="EC19" s="1">
        <v>6426.0000000000045</v>
      </c>
      <c r="ED19" s="1">
        <v>17513.999999999989</v>
      </c>
      <c r="EE19" s="1">
        <v>7672.0000000000255</v>
      </c>
      <c r="EG19" s="36">
        <f>SUM(CF19:EE19)</f>
        <v>204889.99790000005</v>
      </c>
      <c r="EI19" s="36">
        <f t="shared" si="3"/>
        <v>0</v>
      </c>
    </row>
    <row r="20" spans="2:139" x14ac:dyDescent="0.25">
      <c r="B20" s="38" t="s">
        <v>56</v>
      </c>
      <c r="C20" s="39" t="s">
        <v>55</v>
      </c>
      <c r="D20" s="39" t="s">
        <v>54</v>
      </c>
      <c r="E20" s="40"/>
      <c r="F20" s="33"/>
      <c r="G20" s="34"/>
      <c r="I20" s="35">
        <v>46899.930000000008</v>
      </c>
      <c r="J20" s="35">
        <v>48999.999999999993</v>
      </c>
      <c r="K20" s="35">
        <v>45500</v>
      </c>
      <c r="L20" s="35">
        <v>141400</v>
      </c>
      <c r="M20" s="35">
        <v>133000</v>
      </c>
      <c r="N20" s="35">
        <v>133000.00000000006</v>
      </c>
      <c r="O20" s="35">
        <v>91000</v>
      </c>
      <c r="P20" s="35">
        <v>90299.999999999942</v>
      </c>
      <c r="Q20" s="35">
        <v>98000</v>
      </c>
      <c r="R20" s="35">
        <v>0</v>
      </c>
      <c r="S20" s="35">
        <v>16800.000000000036</v>
      </c>
      <c r="T20" s="35">
        <v>0</v>
      </c>
      <c r="U20" s="35">
        <v>0</v>
      </c>
      <c r="V20" s="35">
        <v>113399.99999999993</v>
      </c>
      <c r="W20" s="35">
        <v>0</v>
      </c>
      <c r="X20" s="35">
        <v>0</v>
      </c>
      <c r="Y20" s="35">
        <v>0</v>
      </c>
      <c r="Z20" s="35">
        <v>0</v>
      </c>
      <c r="AA20" s="35">
        <v>98000</v>
      </c>
      <c r="AB20" s="35">
        <v>0</v>
      </c>
      <c r="AC20" s="35">
        <v>24500</v>
      </c>
      <c r="AD20" s="35">
        <v>16099.99999999988</v>
      </c>
      <c r="AE20" s="35">
        <v>47600.000000000073</v>
      </c>
      <c r="AF20" s="35">
        <v>37100.000000000073</v>
      </c>
      <c r="AG20" s="35">
        <v>14699.999999999762</v>
      </c>
      <c r="AH20" s="35">
        <v>58800.00000000024</v>
      </c>
      <c r="AI20" s="35">
        <v>0</v>
      </c>
      <c r="AJ20" s="35">
        <v>53200.00000000016</v>
      </c>
      <c r="AK20" s="35">
        <v>15399.99999999992</v>
      </c>
      <c r="AL20" s="35">
        <v>29399.999999999924</v>
      </c>
      <c r="AM20" s="35">
        <v>64399.999999999927</v>
      </c>
      <c r="AN20" s="35">
        <v>134399.99999999991</v>
      </c>
      <c r="AO20" s="35">
        <v>131600.00000000009</v>
      </c>
      <c r="AP20" s="35">
        <v>77000</v>
      </c>
      <c r="AQ20" s="35">
        <v>77000</v>
      </c>
      <c r="AR20" s="35">
        <v>126000</v>
      </c>
      <c r="AS20" s="35">
        <v>0</v>
      </c>
      <c r="AT20" s="35">
        <v>0</v>
      </c>
      <c r="AU20" s="35">
        <v>9100.00000000008</v>
      </c>
      <c r="AV20" s="35">
        <v>0</v>
      </c>
      <c r="AW20" s="35">
        <v>112000</v>
      </c>
      <c r="AX20" s="35">
        <v>0</v>
      </c>
      <c r="AY20" s="35">
        <v>30800.00000000024</v>
      </c>
      <c r="AZ20" s="35">
        <v>79099.99999999968</v>
      </c>
      <c r="BA20" s="35">
        <v>94500</v>
      </c>
      <c r="BB20" s="35">
        <v>110600.00000000048</v>
      </c>
      <c r="BC20" s="35">
        <v>107799.99999999985</v>
      </c>
      <c r="BD20" s="35">
        <v>18200.00000000016</v>
      </c>
      <c r="BE20" s="35">
        <v>135799.99999999985</v>
      </c>
      <c r="BF20" s="35">
        <v>0</v>
      </c>
      <c r="BG20" s="35">
        <v>91000</v>
      </c>
      <c r="BH20" s="35">
        <v>85399.99999999952</v>
      </c>
      <c r="BI20" s="35">
        <v>119700.00000000015</v>
      </c>
      <c r="BJ20" s="35">
        <v>77000</v>
      </c>
      <c r="BK20" s="35">
        <v>79799.999999999854</v>
      </c>
      <c r="BL20" s="35">
        <v>126000</v>
      </c>
      <c r="BM20" s="35">
        <v>126000</v>
      </c>
      <c r="BN20" s="35">
        <v>129500</v>
      </c>
      <c r="BO20" s="35">
        <v>79100.00000000048</v>
      </c>
      <c r="BP20" s="35">
        <v>137199.99999999936</v>
      </c>
      <c r="BQ20" s="35">
        <v>105000</v>
      </c>
      <c r="BR20" s="35">
        <v>107100.00000000048</v>
      </c>
      <c r="BS20" s="35">
        <v>77000</v>
      </c>
      <c r="BT20" s="35">
        <v>77700.000000000146</v>
      </c>
      <c r="BU20" s="35">
        <v>107099.99999999968</v>
      </c>
      <c r="BV20" s="35">
        <v>105000</v>
      </c>
      <c r="BW20" s="35">
        <v>109200.00000000015</v>
      </c>
      <c r="BX20" s="35">
        <v>119000</v>
      </c>
      <c r="BY20" s="35">
        <v>114799.99999999985</v>
      </c>
      <c r="BZ20" s="35">
        <v>95900.00000000032</v>
      </c>
      <c r="CA20" s="4"/>
      <c r="CB20" s="41">
        <f t="shared" si="0"/>
        <v>4729899.93</v>
      </c>
      <c r="CC20" s="4"/>
      <c r="CD20" s="42">
        <f t="shared" si="1"/>
        <v>-4729899.93</v>
      </c>
      <c r="CE20" s="51" t="s">
        <v>87</v>
      </c>
      <c r="CF20" s="1">
        <v>46899.930000000008</v>
      </c>
      <c r="CG20" s="1">
        <v>48999.999999999993</v>
      </c>
      <c r="CH20" s="1">
        <v>45500</v>
      </c>
      <c r="CI20" s="1">
        <v>141400</v>
      </c>
      <c r="CJ20" s="1">
        <v>266000.00000000006</v>
      </c>
      <c r="CK20" s="1">
        <v>181299.99999999994</v>
      </c>
      <c r="CL20" s="1">
        <v>98000</v>
      </c>
      <c r="CM20" s="1">
        <v>0</v>
      </c>
      <c r="CN20" s="1">
        <v>16800.000000000036</v>
      </c>
      <c r="CO20" s="1">
        <v>0</v>
      </c>
      <c r="CP20" s="1">
        <v>113399.99999999993</v>
      </c>
      <c r="CQ20" s="1">
        <v>0</v>
      </c>
      <c r="CR20" s="1">
        <v>0</v>
      </c>
      <c r="CS20" s="1">
        <v>0</v>
      </c>
      <c r="CT20" s="1">
        <v>98000</v>
      </c>
      <c r="CU20" s="1">
        <v>24500</v>
      </c>
      <c r="CV20" s="1">
        <v>16099.99999999988</v>
      </c>
      <c r="CW20" s="1">
        <v>47600.000000000073</v>
      </c>
      <c r="CX20" s="1">
        <v>37100.000000000073</v>
      </c>
      <c r="CY20" s="1">
        <v>14699.999999999762</v>
      </c>
      <c r="CZ20" s="1">
        <v>58800.00000000024</v>
      </c>
      <c r="DA20" s="1">
        <v>0</v>
      </c>
      <c r="DB20" s="1">
        <v>53200.00000000016</v>
      </c>
      <c r="DC20" s="1">
        <v>15399.99999999992</v>
      </c>
      <c r="DD20" s="1">
        <v>29399.999999999924</v>
      </c>
      <c r="DE20" s="1">
        <v>64399.999999999927</v>
      </c>
      <c r="DF20" s="1">
        <v>134399.99999999991</v>
      </c>
      <c r="DG20" s="1">
        <v>131600.00000000009</v>
      </c>
      <c r="DH20" s="1">
        <v>154000</v>
      </c>
      <c r="DI20" s="1">
        <v>126000</v>
      </c>
      <c r="DJ20" s="1">
        <v>9100.00000000008</v>
      </c>
      <c r="DK20" s="1">
        <v>112000</v>
      </c>
      <c r="DL20" s="1">
        <v>30800.00000000024</v>
      </c>
      <c r="DM20" s="1">
        <v>79099.99999999968</v>
      </c>
      <c r="DN20" s="1">
        <v>94500</v>
      </c>
      <c r="DO20" s="1">
        <v>110600.00000000048</v>
      </c>
      <c r="DP20" s="1">
        <v>107799.99999999985</v>
      </c>
      <c r="DQ20" s="1">
        <v>18200.00000000016</v>
      </c>
      <c r="DR20" s="1">
        <v>135799.99999999985</v>
      </c>
      <c r="DS20" s="1">
        <v>0</v>
      </c>
      <c r="DT20" s="1">
        <v>176399.99999999953</v>
      </c>
      <c r="DU20" s="1">
        <v>119700.00000000015</v>
      </c>
      <c r="DV20" s="1">
        <v>156799.99999999985</v>
      </c>
      <c r="DW20" s="1">
        <v>381500</v>
      </c>
      <c r="DX20" s="1">
        <v>79100.00000000048</v>
      </c>
      <c r="DY20" s="1">
        <v>137199.99999999936</v>
      </c>
      <c r="DZ20" s="1">
        <v>212100.00000000047</v>
      </c>
      <c r="EA20" s="1">
        <v>154700.00000000015</v>
      </c>
      <c r="EB20" s="1">
        <v>107099.99999999968</v>
      </c>
      <c r="EC20" s="1">
        <v>214200.00000000015</v>
      </c>
      <c r="ED20" s="1">
        <v>233799.99999999985</v>
      </c>
      <c r="EE20" s="1">
        <v>95900.00000000032</v>
      </c>
      <c r="EG20" s="36">
        <f>SUM(CF20:EE20)</f>
        <v>4729899.93</v>
      </c>
      <c r="EI20" s="36">
        <f t="shared" si="3"/>
        <v>0</v>
      </c>
    </row>
    <row r="21" spans="2:139" ht="8.25" customHeight="1" x14ac:dyDescent="0.25">
      <c r="B21" s="38"/>
      <c r="C21" s="39"/>
      <c r="D21" s="39"/>
      <c r="E21" s="40"/>
      <c r="F21" s="33"/>
      <c r="G21" s="34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4"/>
      <c r="CB21" s="41">
        <f t="shared" si="0"/>
        <v>0</v>
      </c>
      <c r="CC21" s="4"/>
      <c r="CD21" s="42">
        <f t="shared" si="1"/>
        <v>0</v>
      </c>
      <c r="CE21" s="51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5"/>
      <c r="DP21" s="35"/>
      <c r="DQ21" s="35"/>
      <c r="DR21" s="35"/>
      <c r="DS21" s="35"/>
      <c r="DT21" s="35"/>
      <c r="DU21" s="35"/>
      <c r="DV21" s="35"/>
      <c r="DW21" s="35"/>
      <c r="DX21" s="35"/>
      <c r="DY21" s="35"/>
      <c r="DZ21" s="35"/>
      <c r="EA21" s="35"/>
      <c r="EB21" s="35"/>
      <c r="EC21" s="35"/>
      <c r="ED21" s="35"/>
      <c r="EE21" s="35"/>
      <c r="EG21" s="41"/>
      <c r="EI21" s="36">
        <f t="shared" si="3"/>
        <v>0</v>
      </c>
    </row>
    <row r="22" spans="2:139" x14ac:dyDescent="0.25">
      <c r="B22" s="38" t="s">
        <v>83</v>
      </c>
      <c r="C22" s="39" t="s">
        <v>82</v>
      </c>
      <c r="D22" s="39" t="s">
        <v>57</v>
      </c>
      <c r="E22" s="43"/>
      <c r="F22" s="33"/>
      <c r="G22" s="34"/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  <c r="R22" s="35">
        <v>0</v>
      </c>
      <c r="S22" s="35">
        <v>0</v>
      </c>
      <c r="T22" s="35">
        <v>0</v>
      </c>
      <c r="U22" s="35">
        <v>0</v>
      </c>
      <c r="V22" s="35">
        <v>0</v>
      </c>
      <c r="W22" s="35">
        <v>0</v>
      </c>
      <c r="X22" s="35">
        <v>0</v>
      </c>
      <c r="Y22" s="35">
        <v>0</v>
      </c>
      <c r="Z22" s="35">
        <v>0</v>
      </c>
      <c r="AA22" s="35">
        <v>0</v>
      </c>
      <c r="AB22" s="35">
        <v>0</v>
      </c>
      <c r="AC22" s="35">
        <v>0</v>
      </c>
      <c r="AD22" s="35">
        <v>0</v>
      </c>
      <c r="AE22" s="35">
        <v>0</v>
      </c>
      <c r="AF22" s="35">
        <v>0</v>
      </c>
      <c r="AG22" s="35">
        <v>0</v>
      </c>
      <c r="AH22" s="35">
        <v>0</v>
      </c>
      <c r="AI22" s="35">
        <v>0</v>
      </c>
      <c r="AJ22" s="35">
        <v>0</v>
      </c>
      <c r="AK22" s="35">
        <v>0</v>
      </c>
      <c r="AL22" s="35">
        <v>0</v>
      </c>
      <c r="AM22" s="35">
        <v>0</v>
      </c>
      <c r="AN22" s="35">
        <v>0</v>
      </c>
      <c r="AO22" s="35">
        <v>0</v>
      </c>
      <c r="AP22" s="35">
        <v>0</v>
      </c>
      <c r="AQ22" s="35">
        <v>0</v>
      </c>
      <c r="AR22" s="35">
        <v>0</v>
      </c>
      <c r="AS22" s="35">
        <v>0</v>
      </c>
      <c r="AT22" s="35">
        <v>0</v>
      </c>
      <c r="AU22" s="35">
        <v>0</v>
      </c>
      <c r="AV22" s="35">
        <v>0</v>
      </c>
      <c r="AW22" s="35">
        <v>0</v>
      </c>
      <c r="AX22" s="35">
        <v>0</v>
      </c>
      <c r="AY22" s="35">
        <v>0</v>
      </c>
      <c r="AZ22" s="35">
        <v>0</v>
      </c>
      <c r="BA22" s="35">
        <v>0</v>
      </c>
      <c r="BB22" s="35">
        <v>0</v>
      </c>
      <c r="BC22" s="35">
        <v>0</v>
      </c>
      <c r="BD22" s="35">
        <v>0</v>
      </c>
      <c r="BE22" s="35">
        <v>0</v>
      </c>
      <c r="BF22" s="35">
        <v>2240.0000000000323</v>
      </c>
      <c r="BG22" s="35">
        <v>0</v>
      </c>
      <c r="BH22" s="35">
        <v>0</v>
      </c>
      <c r="BI22" s="35">
        <v>0</v>
      </c>
      <c r="BJ22" s="35">
        <v>0</v>
      </c>
      <c r="BK22" s="35">
        <v>0</v>
      </c>
      <c r="BL22" s="35">
        <v>0</v>
      </c>
      <c r="BM22" s="35">
        <v>0</v>
      </c>
      <c r="BN22" s="35">
        <v>0</v>
      </c>
      <c r="BO22" s="35">
        <v>0</v>
      </c>
      <c r="BP22" s="35">
        <v>0</v>
      </c>
      <c r="BQ22" s="35">
        <v>0</v>
      </c>
      <c r="BR22" s="35">
        <v>0</v>
      </c>
      <c r="BS22" s="35">
        <v>0</v>
      </c>
      <c r="BT22" s="35">
        <v>0</v>
      </c>
      <c r="BU22" s="35">
        <v>0</v>
      </c>
      <c r="BV22" s="35">
        <v>0</v>
      </c>
      <c r="BW22" s="35">
        <v>0</v>
      </c>
      <c r="BX22" s="35">
        <v>0</v>
      </c>
      <c r="BY22" s="35">
        <v>0</v>
      </c>
      <c r="BZ22" s="35">
        <v>0</v>
      </c>
      <c r="CA22" s="4"/>
      <c r="CB22" s="41">
        <f t="shared" si="0"/>
        <v>2240.0000000000323</v>
      </c>
      <c r="CC22" s="4"/>
      <c r="CD22" s="42">
        <f t="shared" si="1"/>
        <v>-2240.0000000000323</v>
      </c>
      <c r="CE22" s="51" t="s">
        <v>92</v>
      </c>
      <c r="CF22" s="1">
        <v>0</v>
      </c>
      <c r="CG22" s="1">
        <v>0</v>
      </c>
      <c r="CH22" s="1">
        <v>0</v>
      </c>
      <c r="CI22" s="1">
        <v>0</v>
      </c>
      <c r="CJ22" s="1">
        <v>0</v>
      </c>
      <c r="CK22" s="1">
        <v>0</v>
      </c>
      <c r="CL22" s="1">
        <v>0</v>
      </c>
      <c r="CM22" s="1">
        <v>0</v>
      </c>
      <c r="CN22" s="1">
        <v>0</v>
      </c>
      <c r="CO22" s="1">
        <v>0</v>
      </c>
      <c r="CP22" s="1">
        <v>0</v>
      </c>
      <c r="CQ22" s="1">
        <v>0</v>
      </c>
      <c r="CR22" s="1">
        <v>0</v>
      </c>
      <c r="CS22" s="1">
        <v>0</v>
      </c>
      <c r="CT22" s="1">
        <v>0</v>
      </c>
      <c r="CU22" s="1">
        <v>0</v>
      </c>
      <c r="CV22" s="1">
        <v>0</v>
      </c>
      <c r="CW22" s="1">
        <v>0</v>
      </c>
      <c r="CX22" s="1">
        <v>0</v>
      </c>
      <c r="CY22" s="1">
        <v>0</v>
      </c>
      <c r="CZ22" s="1">
        <v>0</v>
      </c>
      <c r="DA22" s="1">
        <v>0</v>
      </c>
      <c r="DB22" s="1">
        <v>0</v>
      </c>
      <c r="DC22" s="1">
        <v>0</v>
      </c>
      <c r="DD22" s="1">
        <v>0</v>
      </c>
      <c r="DE22" s="1">
        <v>0</v>
      </c>
      <c r="DF22" s="1">
        <v>0</v>
      </c>
      <c r="DG22" s="1">
        <v>0</v>
      </c>
      <c r="DH22" s="1">
        <v>0</v>
      </c>
      <c r="DI22" s="1">
        <v>0</v>
      </c>
      <c r="DJ22" s="1">
        <v>0</v>
      </c>
      <c r="DK22" s="1">
        <v>0</v>
      </c>
      <c r="DL22" s="1">
        <v>0</v>
      </c>
      <c r="DM22" s="1">
        <v>0</v>
      </c>
      <c r="DN22" s="1">
        <v>0</v>
      </c>
      <c r="DO22" s="1">
        <v>0</v>
      </c>
      <c r="DP22" s="1">
        <v>0</v>
      </c>
      <c r="DQ22" s="1">
        <v>0</v>
      </c>
      <c r="DR22" s="1">
        <v>0</v>
      </c>
      <c r="DS22" s="1">
        <v>2240.0000000000323</v>
      </c>
      <c r="DT22" s="1">
        <v>0</v>
      </c>
      <c r="DU22" s="1">
        <v>0</v>
      </c>
      <c r="DV22" s="1">
        <v>0</v>
      </c>
      <c r="DW22" s="1">
        <v>0</v>
      </c>
      <c r="DX22" s="1">
        <v>0</v>
      </c>
      <c r="DY22" s="1">
        <v>0</v>
      </c>
      <c r="DZ22" s="1">
        <v>0</v>
      </c>
      <c r="EA22" s="1">
        <v>0</v>
      </c>
      <c r="EB22" s="1">
        <v>0</v>
      </c>
      <c r="EC22" s="1">
        <v>0</v>
      </c>
      <c r="ED22" s="1">
        <v>0</v>
      </c>
      <c r="EE22" s="1">
        <v>0</v>
      </c>
      <c r="EG22" s="36">
        <f>SUM(CF22:EE22)</f>
        <v>2240.0000000000323</v>
      </c>
      <c r="EI22" s="36">
        <f t="shared" si="3"/>
        <v>0</v>
      </c>
    </row>
    <row r="23" spans="2:139" x14ac:dyDescent="0.25">
      <c r="B23" s="38" t="s">
        <v>81</v>
      </c>
      <c r="C23" s="39" t="s">
        <v>80</v>
      </c>
      <c r="D23" s="39" t="s">
        <v>54</v>
      </c>
      <c r="E23" s="43"/>
      <c r="F23" s="33"/>
      <c r="G23" s="34"/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35">
        <v>0</v>
      </c>
      <c r="Q23" s="35">
        <v>0</v>
      </c>
      <c r="R23" s="35">
        <v>0</v>
      </c>
      <c r="S23" s="35">
        <v>0</v>
      </c>
      <c r="T23" s="35">
        <v>0</v>
      </c>
      <c r="U23" s="35">
        <v>0</v>
      </c>
      <c r="V23" s="35">
        <v>0</v>
      </c>
      <c r="W23" s="35">
        <v>0</v>
      </c>
      <c r="X23" s="35">
        <v>0</v>
      </c>
      <c r="Y23" s="35">
        <v>0</v>
      </c>
      <c r="Z23" s="35">
        <v>0</v>
      </c>
      <c r="AA23" s="35">
        <v>0</v>
      </c>
      <c r="AB23" s="35">
        <v>0</v>
      </c>
      <c r="AC23" s="35">
        <v>0</v>
      </c>
      <c r="AD23" s="35">
        <v>0</v>
      </c>
      <c r="AE23" s="35">
        <v>0</v>
      </c>
      <c r="AF23" s="35">
        <v>0</v>
      </c>
      <c r="AG23" s="35">
        <v>0</v>
      </c>
      <c r="AH23" s="35">
        <v>0</v>
      </c>
      <c r="AI23" s="35">
        <v>0</v>
      </c>
      <c r="AJ23" s="35">
        <v>0</v>
      </c>
      <c r="AK23" s="35">
        <v>0</v>
      </c>
      <c r="AL23" s="35">
        <v>0</v>
      </c>
      <c r="AM23" s="35">
        <v>0</v>
      </c>
      <c r="AN23" s="35">
        <v>0</v>
      </c>
      <c r="AO23" s="35">
        <v>0</v>
      </c>
      <c r="AP23" s="35">
        <v>0</v>
      </c>
      <c r="AQ23" s="35">
        <v>0</v>
      </c>
      <c r="AR23" s="35">
        <v>0</v>
      </c>
      <c r="AS23" s="35">
        <v>0</v>
      </c>
      <c r="AT23" s="35">
        <v>0</v>
      </c>
      <c r="AU23" s="35">
        <v>0</v>
      </c>
      <c r="AV23" s="35">
        <v>0</v>
      </c>
      <c r="AW23" s="35">
        <v>0</v>
      </c>
      <c r="AX23" s="35">
        <v>0</v>
      </c>
      <c r="AY23" s="35">
        <v>0</v>
      </c>
      <c r="AZ23" s="35">
        <v>0</v>
      </c>
      <c r="BA23" s="35">
        <v>0</v>
      </c>
      <c r="BB23" s="35">
        <v>0</v>
      </c>
      <c r="BC23" s="35">
        <v>0</v>
      </c>
      <c r="BD23" s="35">
        <v>0</v>
      </c>
      <c r="BE23" s="35">
        <v>0</v>
      </c>
      <c r="BF23" s="35">
        <v>11200.00000000016</v>
      </c>
      <c r="BG23" s="35">
        <v>0</v>
      </c>
      <c r="BH23" s="35">
        <v>0</v>
      </c>
      <c r="BI23" s="35">
        <v>0</v>
      </c>
      <c r="BJ23" s="35">
        <v>0</v>
      </c>
      <c r="BK23" s="35">
        <v>0</v>
      </c>
      <c r="BL23" s="35">
        <v>0</v>
      </c>
      <c r="BM23" s="35">
        <v>0</v>
      </c>
      <c r="BN23" s="35">
        <v>0</v>
      </c>
      <c r="BO23" s="35">
        <v>0</v>
      </c>
      <c r="BP23" s="35">
        <v>0</v>
      </c>
      <c r="BQ23" s="35">
        <v>0</v>
      </c>
      <c r="BR23" s="35">
        <v>0</v>
      </c>
      <c r="BS23" s="35">
        <v>0</v>
      </c>
      <c r="BT23" s="35">
        <v>0</v>
      </c>
      <c r="BU23" s="35">
        <v>0</v>
      </c>
      <c r="BV23" s="35">
        <v>0</v>
      </c>
      <c r="BW23" s="35">
        <v>0</v>
      </c>
      <c r="BX23" s="35">
        <v>0</v>
      </c>
      <c r="BY23" s="35">
        <v>0</v>
      </c>
      <c r="BZ23" s="35">
        <v>0</v>
      </c>
      <c r="CA23" s="4"/>
      <c r="CB23" s="41">
        <f t="shared" si="0"/>
        <v>11200.00000000016</v>
      </c>
      <c r="CC23" s="4"/>
      <c r="CD23" s="42">
        <f t="shared" si="1"/>
        <v>-11200.00000000016</v>
      </c>
      <c r="CE23" s="51" t="s">
        <v>93</v>
      </c>
      <c r="CF23" s="1">
        <v>0</v>
      </c>
      <c r="CG23" s="1">
        <v>0</v>
      </c>
      <c r="CH23" s="1">
        <v>0</v>
      </c>
      <c r="CI23" s="1">
        <v>0</v>
      </c>
      <c r="CJ23" s="1">
        <v>0</v>
      </c>
      <c r="CK23" s="1">
        <v>0</v>
      </c>
      <c r="CL23" s="1">
        <v>0</v>
      </c>
      <c r="CM23" s="1">
        <v>0</v>
      </c>
      <c r="CN23" s="1">
        <v>0</v>
      </c>
      <c r="CO23" s="1">
        <v>0</v>
      </c>
      <c r="CP23" s="1">
        <v>0</v>
      </c>
      <c r="CQ23" s="1">
        <v>0</v>
      </c>
      <c r="CR23" s="1">
        <v>0</v>
      </c>
      <c r="CS23" s="1">
        <v>0</v>
      </c>
      <c r="CT23" s="1">
        <v>0</v>
      </c>
      <c r="CU23" s="1">
        <v>0</v>
      </c>
      <c r="CV23" s="1">
        <v>0</v>
      </c>
      <c r="CW23" s="1">
        <v>0</v>
      </c>
      <c r="CX23" s="1">
        <v>0</v>
      </c>
      <c r="CY23" s="1">
        <v>0</v>
      </c>
      <c r="CZ23" s="1">
        <v>0</v>
      </c>
      <c r="DA23" s="1">
        <v>0</v>
      </c>
      <c r="DB23" s="1">
        <v>0</v>
      </c>
      <c r="DC23" s="1">
        <v>0</v>
      </c>
      <c r="DD23" s="1">
        <v>0</v>
      </c>
      <c r="DE23" s="1">
        <v>0</v>
      </c>
      <c r="DF23" s="1">
        <v>0</v>
      </c>
      <c r="DG23" s="1">
        <v>0</v>
      </c>
      <c r="DH23" s="1">
        <v>0</v>
      </c>
      <c r="DI23" s="1">
        <v>0</v>
      </c>
      <c r="DJ23" s="1">
        <v>0</v>
      </c>
      <c r="DK23" s="1">
        <v>0</v>
      </c>
      <c r="DL23" s="1">
        <v>0</v>
      </c>
      <c r="DM23" s="1">
        <v>0</v>
      </c>
      <c r="DN23" s="1">
        <v>0</v>
      </c>
      <c r="DO23" s="1">
        <v>0</v>
      </c>
      <c r="DP23" s="1">
        <v>0</v>
      </c>
      <c r="DQ23" s="1">
        <v>0</v>
      </c>
      <c r="DR23" s="1">
        <v>0</v>
      </c>
      <c r="DS23" s="1">
        <v>11200.00000000016</v>
      </c>
      <c r="DT23" s="1">
        <v>0</v>
      </c>
      <c r="DU23" s="1">
        <v>0</v>
      </c>
      <c r="DV23" s="1">
        <v>0</v>
      </c>
      <c r="DW23" s="1">
        <v>0</v>
      </c>
      <c r="DX23" s="1">
        <v>0</v>
      </c>
      <c r="DY23" s="1">
        <v>0</v>
      </c>
      <c r="DZ23" s="1">
        <v>0</v>
      </c>
      <c r="EA23" s="1">
        <v>0</v>
      </c>
      <c r="EB23" s="1">
        <v>0</v>
      </c>
      <c r="EC23" s="1">
        <v>0</v>
      </c>
      <c r="ED23" s="1">
        <v>0</v>
      </c>
      <c r="EE23" s="1">
        <v>0</v>
      </c>
      <c r="EG23" s="36">
        <f>SUM(CF23:EE23)</f>
        <v>11200.00000000016</v>
      </c>
      <c r="EI23" s="36">
        <f t="shared" si="3"/>
        <v>0</v>
      </c>
    </row>
    <row r="24" spans="2:139" x14ac:dyDescent="0.25">
      <c r="B24" s="38" t="s">
        <v>59</v>
      </c>
      <c r="C24" s="44" t="s">
        <v>58</v>
      </c>
      <c r="D24" s="39" t="s">
        <v>57</v>
      </c>
      <c r="E24" s="45"/>
      <c r="F24" s="33"/>
      <c r="G24" s="34"/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35">
        <v>0</v>
      </c>
      <c r="R24" s="35">
        <v>0</v>
      </c>
      <c r="S24" s="35">
        <v>0</v>
      </c>
      <c r="T24" s="35">
        <v>0</v>
      </c>
      <c r="U24" s="35">
        <v>0</v>
      </c>
      <c r="V24" s="35">
        <v>0</v>
      </c>
      <c r="W24" s="35">
        <v>0</v>
      </c>
      <c r="X24" s="35">
        <v>0</v>
      </c>
      <c r="Y24" s="35">
        <v>0</v>
      </c>
      <c r="Z24" s="35">
        <v>0</v>
      </c>
      <c r="AA24" s="35">
        <v>0</v>
      </c>
      <c r="AB24" s="35">
        <v>0</v>
      </c>
      <c r="AC24" s="35">
        <v>0</v>
      </c>
      <c r="AD24" s="35">
        <v>0</v>
      </c>
      <c r="AE24" s="35">
        <v>0</v>
      </c>
      <c r="AF24" s="35">
        <v>0</v>
      </c>
      <c r="AG24" s="35">
        <v>0</v>
      </c>
      <c r="AH24" s="35">
        <v>0</v>
      </c>
      <c r="AI24" s="35">
        <v>0</v>
      </c>
      <c r="AJ24" s="35">
        <v>0</v>
      </c>
      <c r="AK24" s="35">
        <v>0</v>
      </c>
      <c r="AL24" s="35">
        <v>0</v>
      </c>
      <c r="AM24" s="35">
        <v>0</v>
      </c>
      <c r="AN24" s="35">
        <v>0</v>
      </c>
      <c r="AO24" s="35">
        <v>0</v>
      </c>
      <c r="AP24" s="35">
        <v>0</v>
      </c>
      <c r="AQ24" s="35">
        <v>0</v>
      </c>
      <c r="AR24" s="35">
        <v>0</v>
      </c>
      <c r="AS24" s="35">
        <v>0</v>
      </c>
      <c r="AT24" s="35">
        <v>0</v>
      </c>
      <c r="AU24" s="35">
        <v>0</v>
      </c>
      <c r="AV24" s="35">
        <v>0</v>
      </c>
      <c r="AW24" s="35">
        <v>0</v>
      </c>
      <c r="AX24" s="35">
        <v>0</v>
      </c>
      <c r="AY24" s="35">
        <v>0</v>
      </c>
      <c r="AZ24" s="35">
        <v>0</v>
      </c>
      <c r="BA24" s="35">
        <v>0</v>
      </c>
      <c r="BB24" s="35">
        <v>0</v>
      </c>
      <c r="BC24" s="35">
        <v>0</v>
      </c>
      <c r="BD24" s="35">
        <v>0</v>
      </c>
      <c r="BE24" s="35">
        <v>0</v>
      </c>
      <c r="BF24" s="35">
        <v>560.00000000000807</v>
      </c>
      <c r="BG24" s="35">
        <v>0</v>
      </c>
      <c r="BH24" s="35">
        <v>0</v>
      </c>
      <c r="BI24" s="35">
        <v>0</v>
      </c>
      <c r="BJ24" s="35">
        <v>0</v>
      </c>
      <c r="BK24" s="35">
        <v>0</v>
      </c>
      <c r="BL24" s="35">
        <v>0</v>
      </c>
      <c r="BM24" s="35">
        <v>0</v>
      </c>
      <c r="BN24" s="35">
        <v>0</v>
      </c>
      <c r="BO24" s="35">
        <v>0</v>
      </c>
      <c r="BP24" s="35">
        <v>0</v>
      </c>
      <c r="BQ24" s="35">
        <v>0</v>
      </c>
      <c r="BR24" s="35">
        <v>0</v>
      </c>
      <c r="BS24" s="35">
        <v>0</v>
      </c>
      <c r="BT24" s="35">
        <v>0</v>
      </c>
      <c r="BU24" s="35">
        <v>0</v>
      </c>
      <c r="BV24" s="35">
        <v>0</v>
      </c>
      <c r="BW24" s="35">
        <v>0</v>
      </c>
      <c r="BX24" s="35">
        <v>0</v>
      </c>
      <c r="BY24" s="35">
        <v>0</v>
      </c>
      <c r="BZ24" s="35">
        <v>0</v>
      </c>
      <c r="CA24" s="4"/>
      <c r="CB24" s="41">
        <f t="shared" si="0"/>
        <v>560.00000000000807</v>
      </c>
      <c r="CC24" s="4"/>
      <c r="CD24" s="42">
        <f t="shared" si="1"/>
        <v>-560.00000000000807</v>
      </c>
      <c r="CE24" s="51" t="s">
        <v>88</v>
      </c>
      <c r="CF24" s="1">
        <v>0</v>
      </c>
      <c r="CG24" s="1">
        <v>0</v>
      </c>
      <c r="CH24" s="1">
        <v>0</v>
      </c>
      <c r="CI24" s="1">
        <v>0</v>
      </c>
      <c r="CJ24" s="1">
        <v>0</v>
      </c>
      <c r="CK24" s="1">
        <v>0</v>
      </c>
      <c r="CL24" s="1">
        <v>0</v>
      </c>
      <c r="CM24" s="1">
        <v>0</v>
      </c>
      <c r="CN24" s="1">
        <v>0</v>
      </c>
      <c r="CO24" s="1">
        <v>0</v>
      </c>
      <c r="CP24" s="1">
        <v>0</v>
      </c>
      <c r="CQ24" s="1">
        <v>0</v>
      </c>
      <c r="CR24" s="1">
        <v>0</v>
      </c>
      <c r="CS24" s="1">
        <v>0</v>
      </c>
      <c r="CT24" s="1">
        <v>0</v>
      </c>
      <c r="CU24" s="1">
        <v>0</v>
      </c>
      <c r="CV24" s="1">
        <v>0</v>
      </c>
      <c r="CW24" s="1">
        <v>0</v>
      </c>
      <c r="CX24" s="1">
        <v>0</v>
      </c>
      <c r="CY24" s="1">
        <v>0</v>
      </c>
      <c r="CZ24" s="1">
        <v>0</v>
      </c>
      <c r="DA24" s="1">
        <v>0</v>
      </c>
      <c r="DB24" s="1">
        <v>0</v>
      </c>
      <c r="DC24" s="1">
        <v>0</v>
      </c>
      <c r="DD24" s="1">
        <v>0</v>
      </c>
      <c r="DE24" s="1">
        <v>0</v>
      </c>
      <c r="DF24" s="1">
        <v>0</v>
      </c>
      <c r="DG24" s="1">
        <v>0</v>
      </c>
      <c r="DH24" s="1">
        <v>0</v>
      </c>
      <c r="DI24" s="1">
        <v>0</v>
      </c>
      <c r="DJ24" s="1">
        <v>0</v>
      </c>
      <c r="DK24" s="1">
        <v>0</v>
      </c>
      <c r="DL24" s="1">
        <v>0</v>
      </c>
      <c r="DM24" s="1">
        <v>0</v>
      </c>
      <c r="DN24" s="1">
        <v>0</v>
      </c>
      <c r="DO24" s="1">
        <v>0</v>
      </c>
      <c r="DP24" s="1">
        <v>0</v>
      </c>
      <c r="DQ24" s="1">
        <v>0</v>
      </c>
      <c r="DR24" s="1">
        <v>0</v>
      </c>
      <c r="DS24" s="1">
        <v>560.00000000000807</v>
      </c>
      <c r="DT24" s="1">
        <v>0</v>
      </c>
      <c r="DU24" s="1">
        <v>0</v>
      </c>
      <c r="DV24" s="1">
        <v>0</v>
      </c>
      <c r="DW24" s="1">
        <v>0</v>
      </c>
      <c r="DX24" s="1">
        <v>0</v>
      </c>
      <c r="DY24" s="1">
        <v>0</v>
      </c>
      <c r="DZ24" s="1">
        <v>0</v>
      </c>
      <c r="EA24" s="1">
        <v>0</v>
      </c>
      <c r="EB24" s="1">
        <v>0</v>
      </c>
      <c r="EC24" s="1">
        <v>0</v>
      </c>
      <c r="ED24" s="1">
        <v>0</v>
      </c>
      <c r="EE24" s="1">
        <v>0</v>
      </c>
      <c r="EG24" s="36">
        <f>SUM(CF24:EE24)</f>
        <v>560.00000000000807</v>
      </c>
      <c r="EI24" s="36">
        <f t="shared" si="3"/>
        <v>0</v>
      </c>
    </row>
    <row r="25" spans="2:139" ht="8.25" customHeight="1" x14ac:dyDescent="0.25">
      <c r="B25" s="38"/>
      <c r="C25" s="39"/>
      <c r="D25" s="39"/>
      <c r="E25" s="40"/>
      <c r="F25" s="33"/>
      <c r="G25" s="34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4"/>
      <c r="CB25" s="41"/>
      <c r="CC25" s="4"/>
      <c r="CD25" s="42"/>
      <c r="CE25" s="51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5"/>
      <c r="DC25" s="35"/>
      <c r="DD25" s="35"/>
      <c r="DE25" s="35"/>
      <c r="DF25" s="35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G25" s="41"/>
      <c r="EI25" s="36"/>
    </row>
    <row r="26" spans="2:139" ht="15" customHeight="1" x14ac:dyDescent="0.25">
      <c r="B26" s="29">
        <v>4</v>
      </c>
      <c r="C26" s="30" t="s">
        <v>60</v>
      </c>
      <c r="D26" s="31" t="s">
        <v>54</v>
      </c>
      <c r="E26" s="32"/>
      <c r="F26" s="33"/>
      <c r="G26" s="34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4"/>
      <c r="CB26" s="36"/>
      <c r="CC26" s="21"/>
      <c r="CD26" s="37"/>
      <c r="CE26" s="5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G26" s="36">
        <f>SUM(CF26:EE26)</f>
        <v>0</v>
      </c>
      <c r="EH26" s="22"/>
      <c r="EI26" s="36">
        <f>EG26-CB26</f>
        <v>0</v>
      </c>
    </row>
    <row r="27" spans="2:139" ht="15" customHeight="1" x14ac:dyDescent="0.25">
      <c r="B27" s="38" t="s">
        <v>59</v>
      </c>
      <c r="C27" s="39" t="s">
        <v>58</v>
      </c>
      <c r="D27" s="39" t="s">
        <v>57</v>
      </c>
      <c r="E27" s="32"/>
      <c r="F27" s="33"/>
      <c r="G27" s="34"/>
      <c r="I27" s="35">
        <v>1025.0984700000001</v>
      </c>
      <c r="J27" s="35">
        <v>1070.9999999999998</v>
      </c>
      <c r="K27" s="35">
        <v>1989</v>
      </c>
      <c r="L27" s="35">
        <v>3090.6</v>
      </c>
      <c r="M27" s="35">
        <v>2907</v>
      </c>
      <c r="N27" s="35">
        <v>2907.0000000000014</v>
      </c>
      <c r="O27" s="35">
        <v>1989</v>
      </c>
      <c r="P27" s="35">
        <v>2631.5999999999976</v>
      </c>
      <c r="Q27" s="35">
        <v>2142</v>
      </c>
      <c r="R27" s="35">
        <v>0</v>
      </c>
      <c r="S27" s="35">
        <v>367.20000000000078</v>
      </c>
      <c r="T27" s="35">
        <v>0</v>
      </c>
      <c r="U27" s="35">
        <v>0</v>
      </c>
      <c r="V27" s="35">
        <v>2478.5999999999981</v>
      </c>
      <c r="W27" s="35">
        <v>0</v>
      </c>
      <c r="X27" s="35">
        <v>0</v>
      </c>
      <c r="Y27" s="35">
        <v>0</v>
      </c>
      <c r="Z27" s="35">
        <v>0</v>
      </c>
      <c r="AA27" s="35">
        <v>3570</v>
      </c>
      <c r="AB27" s="35">
        <v>0</v>
      </c>
      <c r="AC27" s="35">
        <v>535.5</v>
      </c>
      <c r="AD27" s="35">
        <v>586.49999999999557</v>
      </c>
      <c r="AE27" s="35">
        <v>1040.4000000000015</v>
      </c>
      <c r="AF27" s="35">
        <v>810.90000000000157</v>
      </c>
      <c r="AG27" s="35">
        <v>321.29999999999478</v>
      </c>
      <c r="AH27" s="35">
        <v>1713.600000000007</v>
      </c>
      <c r="AI27" s="35">
        <v>0</v>
      </c>
      <c r="AJ27" s="35">
        <v>1550.4000000000046</v>
      </c>
      <c r="AK27" s="35">
        <v>336.59999999999826</v>
      </c>
      <c r="AL27" s="35">
        <v>1070.999999999997</v>
      </c>
      <c r="AM27" s="35">
        <v>2815.1999999999966</v>
      </c>
      <c r="AN27" s="35">
        <v>6854.3999999999951</v>
      </c>
      <c r="AO27" s="35">
        <v>2876.400000000001</v>
      </c>
      <c r="AP27" s="35">
        <v>1682.9999999999998</v>
      </c>
      <c r="AQ27" s="35">
        <v>1682.9999999999998</v>
      </c>
      <c r="AR27" s="35">
        <v>2754</v>
      </c>
      <c r="AS27" s="35">
        <v>0</v>
      </c>
      <c r="AT27" s="35">
        <v>0</v>
      </c>
      <c r="AU27" s="35">
        <v>331.50000000000284</v>
      </c>
      <c r="AV27" s="35">
        <v>0</v>
      </c>
      <c r="AW27" s="35">
        <v>3264</v>
      </c>
      <c r="AX27" s="35">
        <v>0</v>
      </c>
      <c r="AY27" s="35">
        <v>1122.0000000000086</v>
      </c>
      <c r="AZ27" s="35">
        <v>2305.1999999999907</v>
      </c>
      <c r="BA27" s="35">
        <v>3442.5</v>
      </c>
      <c r="BB27" s="35">
        <v>3223.2000000000139</v>
      </c>
      <c r="BC27" s="35">
        <v>3141.5999999999954</v>
      </c>
      <c r="BD27" s="35">
        <v>1193.4000000000103</v>
      </c>
      <c r="BE27" s="35">
        <v>3957.5999999999954</v>
      </c>
      <c r="BF27" s="35">
        <v>0</v>
      </c>
      <c r="BG27" s="35">
        <v>3978</v>
      </c>
      <c r="BH27" s="35">
        <v>1866.5999999999892</v>
      </c>
      <c r="BI27" s="35">
        <v>2616.3000000000029</v>
      </c>
      <c r="BJ27" s="35">
        <v>3365.9999999999995</v>
      </c>
      <c r="BK27" s="35">
        <v>4069.799999999992</v>
      </c>
      <c r="BL27" s="35">
        <v>2754</v>
      </c>
      <c r="BM27" s="35">
        <v>2754</v>
      </c>
      <c r="BN27" s="35">
        <v>6604.5</v>
      </c>
      <c r="BO27" s="35">
        <v>2881.5000000000173</v>
      </c>
      <c r="BP27" s="35">
        <v>5997.5999999999722</v>
      </c>
      <c r="BQ27" s="35">
        <v>3825</v>
      </c>
      <c r="BR27" s="35">
        <v>3901.5000000000173</v>
      </c>
      <c r="BS27" s="35">
        <v>2243.9999999999995</v>
      </c>
      <c r="BT27" s="35">
        <v>2264.4000000000042</v>
      </c>
      <c r="BU27" s="35">
        <v>2340.8999999999928</v>
      </c>
      <c r="BV27" s="35">
        <v>2295</v>
      </c>
      <c r="BW27" s="35">
        <v>2386.8000000000029</v>
      </c>
      <c r="BX27" s="35">
        <v>6069</v>
      </c>
      <c r="BY27" s="35">
        <v>6691.1999999999907</v>
      </c>
      <c r="BZ27" s="35">
        <v>5589.6000000000186</v>
      </c>
      <c r="CA27" s="4"/>
      <c r="CB27" s="36">
        <f>SUM(I27:BZ27)</f>
        <v>149276.99846999999</v>
      </c>
      <c r="CC27" s="21"/>
      <c r="CD27" s="37">
        <f>E27-CB27</f>
        <v>-149276.99846999999</v>
      </c>
      <c r="CE27" s="51" t="s">
        <v>88</v>
      </c>
      <c r="CF27" s="1">
        <v>1025.0984700000001</v>
      </c>
      <c r="CG27" s="1">
        <v>1070.9999999999998</v>
      </c>
      <c r="CH27" s="1">
        <v>1989</v>
      </c>
      <c r="CI27" s="1">
        <v>3090.6</v>
      </c>
      <c r="CJ27" s="1">
        <v>5814.0000000000018</v>
      </c>
      <c r="CK27" s="1">
        <v>4620.5999999999976</v>
      </c>
      <c r="CL27" s="1">
        <v>2142</v>
      </c>
      <c r="CM27" s="1">
        <v>0</v>
      </c>
      <c r="CN27" s="1">
        <v>367.20000000000078</v>
      </c>
      <c r="CO27" s="1">
        <v>0</v>
      </c>
      <c r="CP27" s="1">
        <v>2478.5999999999981</v>
      </c>
      <c r="CQ27" s="1">
        <v>0</v>
      </c>
      <c r="CR27" s="1">
        <v>0</v>
      </c>
      <c r="CS27" s="1">
        <v>0</v>
      </c>
      <c r="CT27" s="1">
        <v>3570</v>
      </c>
      <c r="CU27" s="1">
        <v>535.5</v>
      </c>
      <c r="CV27" s="1">
        <v>586.49999999999557</v>
      </c>
      <c r="CW27" s="1">
        <v>1040.4000000000015</v>
      </c>
      <c r="CX27" s="1">
        <v>810.90000000000157</v>
      </c>
      <c r="CY27" s="1">
        <v>321.29999999999478</v>
      </c>
      <c r="CZ27" s="1">
        <v>1713.600000000007</v>
      </c>
      <c r="DA27" s="1">
        <v>0</v>
      </c>
      <c r="DB27" s="1">
        <v>1550.4000000000046</v>
      </c>
      <c r="DC27" s="1">
        <v>336.59999999999826</v>
      </c>
      <c r="DD27" s="1">
        <v>1070.999999999997</v>
      </c>
      <c r="DE27" s="1">
        <v>2815.1999999999966</v>
      </c>
      <c r="DF27" s="1">
        <v>6854.3999999999951</v>
      </c>
      <c r="DG27" s="1">
        <v>2876.400000000001</v>
      </c>
      <c r="DH27" s="1">
        <v>3365.9999999999995</v>
      </c>
      <c r="DI27" s="1">
        <v>2754</v>
      </c>
      <c r="DJ27" s="1">
        <v>331.50000000000284</v>
      </c>
      <c r="DK27" s="1">
        <v>3264</v>
      </c>
      <c r="DL27" s="1">
        <v>1122.0000000000086</v>
      </c>
      <c r="DM27" s="1">
        <v>2305.1999999999907</v>
      </c>
      <c r="DN27" s="1">
        <v>3442.5</v>
      </c>
      <c r="DO27" s="1">
        <v>3223.2000000000139</v>
      </c>
      <c r="DP27" s="1">
        <v>3141.5999999999954</v>
      </c>
      <c r="DQ27" s="1">
        <v>1193.4000000000103</v>
      </c>
      <c r="DR27" s="1">
        <v>3957.5999999999954</v>
      </c>
      <c r="DS27" s="1">
        <v>0</v>
      </c>
      <c r="DT27" s="1">
        <v>5844.5999999999894</v>
      </c>
      <c r="DU27" s="1">
        <v>2616.3000000000029</v>
      </c>
      <c r="DV27" s="1">
        <v>7435.799999999992</v>
      </c>
      <c r="DW27" s="1">
        <v>12112.5</v>
      </c>
      <c r="DX27" s="1">
        <v>2881.5000000000173</v>
      </c>
      <c r="DY27" s="1">
        <v>5997.5999999999722</v>
      </c>
      <c r="DZ27" s="1">
        <v>7726.5000000000173</v>
      </c>
      <c r="EA27" s="1">
        <v>4508.4000000000033</v>
      </c>
      <c r="EB27" s="1">
        <v>2340.8999999999928</v>
      </c>
      <c r="EC27" s="1">
        <v>4681.8000000000029</v>
      </c>
      <c r="ED27" s="1">
        <v>12760.19999999999</v>
      </c>
      <c r="EE27" s="1">
        <v>5589.6000000000186</v>
      </c>
      <c r="EG27" s="36"/>
      <c r="EH27" s="22"/>
      <c r="EI27" s="36"/>
    </row>
    <row r="28" spans="2:139" ht="15.75" thickBot="1" x14ac:dyDescent="0.3">
      <c r="B28" s="38" t="s">
        <v>56</v>
      </c>
      <c r="C28" s="39" t="s">
        <v>55</v>
      </c>
      <c r="D28" s="39" t="s">
        <v>54</v>
      </c>
      <c r="E28" s="43"/>
      <c r="F28" s="33"/>
      <c r="G28" s="34"/>
      <c r="I28" s="35">
        <v>34169.949000000001</v>
      </c>
      <c r="J28" s="35">
        <v>35699.999999999993</v>
      </c>
      <c r="K28" s="35">
        <v>33150</v>
      </c>
      <c r="L28" s="35">
        <v>103020</v>
      </c>
      <c r="M28" s="35">
        <v>96900</v>
      </c>
      <c r="N28" s="35">
        <v>96900.000000000029</v>
      </c>
      <c r="O28" s="35">
        <v>66300</v>
      </c>
      <c r="P28" s="35">
        <v>65789.999999999942</v>
      </c>
      <c r="Q28" s="35">
        <v>71400</v>
      </c>
      <c r="R28" s="35">
        <v>0</v>
      </c>
      <c r="S28" s="35">
        <v>12240.000000000027</v>
      </c>
      <c r="T28" s="35">
        <v>0</v>
      </c>
      <c r="U28" s="35">
        <v>0</v>
      </c>
      <c r="V28" s="35">
        <v>82619.999999999942</v>
      </c>
      <c r="W28" s="35">
        <v>0</v>
      </c>
      <c r="X28" s="35">
        <v>0</v>
      </c>
      <c r="Y28" s="35">
        <v>0</v>
      </c>
      <c r="Z28" s="35">
        <v>0</v>
      </c>
      <c r="AA28" s="35">
        <v>71400</v>
      </c>
      <c r="AB28" s="35">
        <v>0</v>
      </c>
      <c r="AC28" s="35">
        <v>17850</v>
      </c>
      <c r="AD28" s="35">
        <v>11729.999999999911</v>
      </c>
      <c r="AE28" s="35">
        <v>34680.000000000051</v>
      </c>
      <c r="AF28" s="35">
        <v>27030.000000000055</v>
      </c>
      <c r="AG28" s="35">
        <v>10709.999999999825</v>
      </c>
      <c r="AH28" s="35">
        <v>42840.000000000175</v>
      </c>
      <c r="AI28" s="35">
        <v>0</v>
      </c>
      <c r="AJ28" s="35">
        <v>38760.000000000116</v>
      </c>
      <c r="AK28" s="35">
        <v>11219.999999999942</v>
      </c>
      <c r="AL28" s="35">
        <v>21419.999999999942</v>
      </c>
      <c r="AM28" s="35">
        <v>46919.999999999942</v>
      </c>
      <c r="AN28" s="35">
        <v>97919.999999999942</v>
      </c>
      <c r="AO28" s="35">
        <v>95880.000000000044</v>
      </c>
      <c r="AP28" s="35">
        <v>56099.999999999993</v>
      </c>
      <c r="AQ28" s="35">
        <v>56099.999999999993</v>
      </c>
      <c r="AR28" s="35">
        <v>91800</v>
      </c>
      <c r="AS28" s="35">
        <v>0</v>
      </c>
      <c r="AT28" s="35">
        <v>0</v>
      </c>
      <c r="AU28" s="35">
        <v>6630.0000000000573</v>
      </c>
      <c r="AV28" s="35">
        <v>0</v>
      </c>
      <c r="AW28" s="35">
        <v>81600</v>
      </c>
      <c r="AX28" s="35">
        <v>0</v>
      </c>
      <c r="AY28" s="35">
        <v>22440.000000000175</v>
      </c>
      <c r="AZ28" s="35">
        <v>57629.999999999767</v>
      </c>
      <c r="BA28" s="35">
        <v>68850</v>
      </c>
      <c r="BB28" s="35">
        <v>80580.000000000349</v>
      </c>
      <c r="BC28" s="35">
        <v>78539.999999999884</v>
      </c>
      <c r="BD28" s="35">
        <v>13260.000000000115</v>
      </c>
      <c r="BE28" s="35">
        <v>98939.999999999884</v>
      </c>
      <c r="BF28" s="35">
        <v>0</v>
      </c>
      <c r="BG28" s="35">
        <v>66300</v>
      </c>
      <c r="BH28" s="35">
        <v>62219.999999999643</v>
      </c>
      <c r="BI28" s="35">
        <v>87210.000000000102</v>
      </c>
      <c r="BJ28" s="35">
        <v>56099.999999999993</v>
      </c>
      <c r="BK28" s="35">
        <v>58139.999999999884</v>
      </c>
      <c r="BL28" s="35">
        <v>91800</v>
      </c>
      <c r="BM28" s="35">
        <v>91800</v>
      </c>
      <c r="BN28" s="35">
        <v>94350</v>
      </c>
      <c r="BO28" s="35">
        <v>57630.000000000349</v>
      </c>
      <c r="BP28" s="35">
        <v>99959.999999999534</v>
      </c>
      <c r="BQ28" s="35">
        <v>76500</v>
      </c>
      <c r="BR28" s="35">
        <v>78030.000000000349</v>
      </c>
      <c r="BS28" s="35">
        <v>56099.999999999993</v>
      </c>
      <c r="BT28" s="35">
        <v>56610.000000000109</v>
      </c>
      <c r="BU28" s="35">
        <v>78029.999999999767</v>
      </c>
      <c r="BV28" s="35">
        <v>76500</v>
      </c>
      <c r="BW28" s="35">
        <v>79560.000000000102</v>
      </c>
      <c r="BX28" s="35">
        <v>86700</v>
      </c>
      <c r="BY28" s="35">
        <v>83639.999999999884</v>
      </c>
      <c r="BZ28" s="35">
        <v>69870.000000000233</v>
      </c>
      <c r="CA28" s="4"/>
      <c r="CB28" s="41">
        <f>SUM(I28:BZ28)</f>
        <v>3446069.949</v>
      </c>
      <c r="CC28" s="4"/>
      <c r="CD28" s="42">
        <f>E28-CB28</f>
        <v>-3446069.949</v>
      </c>
      <c r="CE28" s="51" t="s">
        <v>87</v>
      </c>
      <c r="CF28" s="1">
        <v>34169.949000000001</v>
      </c>
      <c r="CG28" s="1">
        <v>35699.999999999993</v>
      </c>
      <c r="CH28" s="1">
        <v>33150</v>
      </c>
      <c r="CI28" s="1">
        <v>103020</v>
      </c>
      <c r="CJ28" s="1">
        <v>193800.00000000003</v>
      </c>
      <c r="CK28" s="1">
        <v>132089.99999999994</v>
      </c>
      <c r="CL28" s="1">
        <v>71400</v>
      </c>
      <c r="CM28" s="1">
        <v>0</v>
      </c>
      <c r="CN28" s="1">
        <v>12240.000000000027</v>
      </c>
      <c r="CO28" s="1">
        <v>0</v>
      </c>
      <c r="CP28" s="1">
        <v>82619.999999999942</v>
      </c>
      <c r="CQ28" s="1">
        <v>0</v>
      </c>
      <c r="CR28" s="1">
        <v>0</v>
      </c>
      <c r="CS28" s="1">
        <v>0</v>
      </c>
      <c r="CT28" s="1">
        <v>71400</v>
      </c>
      <c r="CU28" s="1">
        <v>17850</v>
      </c>
      <c r="CV28" s="1">
        <v>11729.999999999911</v>
      </c>
      <c r="CW28" s="1">
        <v>34680.000000000051</v>
      </c>
      <c r="CX28" s="1">
        <v>27030.000000000055</v>
      </c>
      <c r="CY28" s="1">
        <v>10709.999999999825</v>
      </c>
      <c r="CZ28" s="1">
        <v>42840.000000000175</v>
      </c>
      <c r="DA28" s="1">
        <v>0</v>
      </c>
      <c r="DB28" s="1">
        <v>38760.000000000116</v>
      </c>
      <c r="DC28" s="1">
        <v>11219.999999999942</v>
      </c>
      <c r="DD28" s="1">
        <v>21419.999999999942</v>
      </c>
      <c r="DE28" s="1">
        <v>46919.999999999942</v>
      </c>
      <c r="DF28" s="1">
        <v>97919.999999999942</v>
      </c>
      <c r="DG28" s="1">
        <v>95880.000000000044</v>
      </c>
      <c r="DH28" s="1">
        <v>112199.99999999999</v>
      </c>
      <c r="DI28" s="1">
        <v>91800</v>
      </c>
      <c r="DJ28" s="1">
        <v>6630.0000000000573</v>
      </c>
      <c r="DK28" s="1">
        <v>81600</v>
      </c>
      <c r="DL28" s="1">
        <v>22440.000000000175</v>
      </c>
      <c r="DM28" s="1">
        <v>57629.999999999767</v>
      </c>
      <c r="DN28" s="1">
        <v>68850</v>
      </c>
      <c r="DO28" s="1">
        <v>80580.000000000349</v>
      </c>
      <c r="DP28" s="1">
        <v>78539.999999999884</v>
      </c>
      <c r="DQ28" s="1">
        <v>13260.000000000115</v>
      </c>
      <c r="DR28" s="1">
        <v>98939.999999999884</v>
      </c>
      <c r="DS28" s="1">
        <v>0</v>
      </c>
      <c r="DT28" s="1">
        <v>128519.99999999965</v>
      </c>
      <c r="DU28" s="1">
        <v>87210.000000000102</v>
      </c>
      <c r="DV28" s="1">
        <v>114239.99999999988</v>
      </c>
      <c r="DW28" s="1">
        <v>277950</v>
      </c>
      <c r="DX28" s="1">
        <v>57630.000000000349</v>
      </c>
      <c r="DY28" s="1">
        <v>99959.999999999534</v>
      </c>
      <c r="DZ28" s="1">
        <v>154530.00000000035</v>
      </c>
      <c r="EA28" s="1">
        <v>112710.0000000001</v>
      </c>
      <c r="EB28" s="1">
        <v>78029.999999999767</v>
      </c>
      <c r="EC28" s="1">
        <v>156060.00000000012</v>
      </c>
      <c r="ED28" s="1">
        <v>170339.99999999988</v>
      </c>
      <c r="EE28" s="1">
        <v>69870.000000000233</v>
      </c>
      <c r="EG28" s="36">
        <f>SUM(CF28:EE28)</f>
        <v>3446069.949</v>
      </c>
      <c r="EI28" s="36">
        <f>EG28-CB28</f>
        <v>0</v>
      </c>
    </row>
    <row r="29" spans="2:139" ht="15.75" thickBot="1" x14ac:dyDescent="0.3">
      <c r="B29" s="46"/>
      <c r="C29" s="47"/>
      <c r="D29" s="47"/>
      <c r="E29" s="47"/>
      <c r="F29" s="48" t="s">
        <v>53</v>
      </c>
      <c r="G29" s="49">
        <f>SUM(G8:G28)</f>
        <v>0</v>
      </c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4"/>
      <c r="CC29" s="4"/>
      <c r="CD29" s="4"/>
      <c r="CE29" s="52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</row>
    <row r="30" spans="2:139" x14ac:dyDescent="0.25">
      <c r="CE30" s="51" t="s">
        <v>86</v>
      </c>
      <c r="CF30" s="5">
        <f>SUMIF($CE$8:$CE$28,$CE30,CF$8:CF$28)</f>
        <v>112.55983200000001</v>
      </c>
      <c r="CG30" s="5">
        <f t="shared" ref="CG30:EE35" si="4">SUMIF($CE$8:$CE$28,$CE30,CG$8:CG$28)</f>
        <v>69.089999999999989</v>
      </c>
      <c r="CH30" s="5">
        <f t="shared" si="4"/>
        <v>211.57499999999999</v>
      </c>
      <c r="CI30" s="5">
        <f t="shared" si="4"/>
        <v>398.74799999999993</v>
      </c>
      <c r="CJ30" s="5">
        <f t="shared" si="4"/>
        <v>877.80000000000018</v>
      </c>
      <c r="CK30" s="5">
        <f t="shared" si="4"/>
        <v>1120.4339999999997</v>
      </c>
      <c r="CL30" s="5">
        <f t="shared" si="4"/>
        <v>435.12</v>
      </c>
      <c r="CM30" s="5">
        <f t="shared" si="4"/>
        <v>346.71000000000004</v>
      </c>
      <c r="CN30" s="5">
        <f t="shared" si="4"/>
        <v>79.128000000000213</v>
      </c>
      <c r="CO30" s="5">
        <f t="shared" si="4"/>
        <v>402.09750000000031</v>
      </c>
      <c r="CP30" s="5">
        <f t="shared" si="4"/>
        <v>933.47099999999966</v>
      </c>
      <c r="CQ30" s="5">
        <f t="shared" si="4"/>
        <v>242.55000000000004</v>
      </c>
      <c r="CR30" s="5">
        <f t="shared" si="4"/>
        <v>1129.1595000000002</v>
      </c>
      <c r="CS30" s="5">
        <f t="shared" si="4"/>
        <v>415.8</v>
      </c>
      <c r="CT30" s="5">
        <f t="shared" si="4"/>
        <v>358.57500000000005</v>
      </c>
      <c r="CU30" s="5">
        <f t="shared" si="4"/>
        <v>35.280000000000008</v>
      </c>
      <c r="CV30" s="5">
        <f t="shared" si="4"/>
        <v>79.694999999999396</v>
      </c>
      <c r="CW30" s="5">
        <f t="shared" si="4"/>
        <v>294.16800000000052</v>
      </c>
      <c r="CX30" s="5">
        <f t="shared" si="4"/>
        <v>229.27800000000053</v>
      </c>
      <c r="CY30" s="5">
        <f t="shared" si="4"/>
        <v>90.845999999998526</v>
      </c>
      <c r="CZ30" s="5">
        <f t="shared" si="4"/>
        <v>363.38400000000144</v>
      </c>
      <c r="DA30" s="5">
        <f t="shared" si="4"/>
        <v>14.846999999999159</v>
      </c>
      <c r="DB30" s="5">
        <f t="shared" si="4"/>
        <v>98.952000000000297</v>
      </c>
      <c r="DC30" s="5">
        <f t="shared" si="4"/>
        <v>38.807999999999801</v>
      </c>
      <c r="DD30" s="5">
        <f t="shared" si="4"/>
        <v>74.969999999999786</v>
      </c>
      <c r="DE30" s="5">
        <f t="shared" si="4"/>
        <v>307.18799999999959</v>
      </c>
      <c r="DF30" s="5">
        <f t="shared" si="4"/>
        <v>552.38399999999967</v>
      </c>
      <c r="DG30" s="5">
        <f t="shared" si="4"/>
        <v>801.44400000000053</v>
      </c>
      <c r="DH30" s="5">
        <f t="shared" si="4"/>
        <v>517.44000000000005</v>
      </c>
      <c r="DI30" s="5">
        <f t="shared" si="4"/>
        <v>1839.4529999999995</v>
      </c>
      <c r="DJ30" s="5">
        <f t="shared" si="4"/>
        <v>5.7330000000000503</v>
      </c>
      <c r="DK30" s="5">
        <f t="shared" si="4"/>
        <v>2856</v>
      </c>
      <c r="DL30" s="5">
        <f t="shared" si="4"/>
        <v>190.3440000000015</v>
      </c>
      <c r="DM30" s="5">
        <f t="shared" si="4"/>
        <v>488.83799999999809</v>
      </c>
      <c r="DN30" s="5">
        <f t="shared" si="4"/>
        <v>584.0100000000001</v>
      </c>
      <c r="DO30" s="5">
        <f t="shared" si="4"/>
        <v>683.50800000000311</v>
      </c>
      <c r="DP30" s="5">
        <f t="shared" si="4"/>
        <v>666.20399999999893</v>
      </c>
      <c r="DQ30" s="5">
        <f t="shared" si="4"/>
        <v>112.47600000000098</v>
      </c>
      <c r="DR30" s="5">
        <f t="shared" si="4"/>
        <v>839.24399999999901</v>
      </c>
      <c r="DS30" s="5">
        <f t="shared" si="4"/>
        <v>0</v>
      </c>
      <c r="DT30" s="5">
        <f t="shared" si="4"/>
        <v>852.30599999999799</v>
      </c>
      <c r="DU30" s="5">
        <f t="shared" si="4"/>
        <v>739.746000000001</v>
      </c>
      <c r="DV30" s="5">
        <f t="shared" si="4"/>
        <v>969.02399999999909</v>
      </c>
      <c r="DW30" s="5">
        <f t="shared" si="4"/>
        <v>1976.1</v>
      </c>
      <c r="DX30" s="5">
        <f t="shared" si="4"/>
        <v>189.84000000000114</v>
      </c>
      <c r="DY30" s="5">
        <f t="shared" si="4"/>
        <v>637.97999999999706</v>
      </c>
      <c r="DZ30" s="5">
        <f t="shared" si="4"/>
        <v>1030.3020000000022</v>
      </c>
      <c r="EA30" s="5">
        <f t="shared" si="4"/>
        <v>635.12400000000048</v>
      </c>
      <c r="EB30" s="5">
        <f t="shared" si="4"/>
        <v>324.51299999999907</v>
      </c>
      <c r="EC30" s="5">
        <f t="shared" si="4"/>
        <v>653.81400000000053</v>
      </c>
      <c r="ED30" s="5">
        <f t="shared" si="4"/>
        <v>1052.2679999999996</v>
      </c>
      <c r="EE30" s="5">
        <f t="shared" si="4"/>
        <v>244.54500000000078</v>
      </c>
    </row>
    <row r="31" spans="2:139" x14ac:dyDescent="0.25">
      <c r="CE31" s="51" t="s">
        <v>87</v>
      </c>
      <c r="CF31" s="5">
        <f t="shared" ref="CF31:CU37" si="5">SUMIF($CE$8:$CE$28,$CE31,CF$8:CF$28)</f>
        <v>84821.873400000011</v>
      </c>
      <c r="CG31" s="5">
        <f t="shared" si="5"/>
        <v>87002.999999999985</v>
      </c>
      <c r="CH31" s="5">
        <f t="shared" si="5"/>
        <v>85702.5</v>
      </c>
      <c r="CI31" s="5">
        <f t="shared" si="5"/>
        <v>257711.6</v>
      </c>
      <c r="CJ31" s="5">
        <f t="shared" si="5"/>
        <v>489060.00000000012</v>
      </c>
      <c r="CK31" s="5">
        <f t="shared" si="5"/>
        <v>350737.79999999987</v>
      </c>
      <c r="CL31" s="5">
        <f t="shared" si="5"/>
        <v>183904</v>
      </c>
      <c r="CM31" s="5">
        <f t="shared" si="5"/>
        <v>11557.000000000002</v>
      </c>
      <c r="CN31" s="5">
        <f t="shared" si="5"/>
        <v>31677.600000000071</v>
      </c>
      <c r="CO31" s="5">
        <f t="shared" si="5"/>
        <v>13403.250000000011</v>
      </c>
      <c r="CP31" s="5">
        <f t="shared" si="5"/>
        <v>227135.69999999987</v>
      </c>
      <c r="CQ31" s="5">
        <f t="shared" si="5"/>
        <v>8085.0000000000018</v>
      </c>
      <c r="CR31" s="5">
        <f t="shared" si="5"/>
        <v>37638.650000000009</v>
      </c>
      <c r="CS31" s="5">
        <f t="shared" si="5"/>
        <v>13860</v>
      </c>
      <c r="CT31" s="5">
        <f t="shared" si="5"/>
        <v>181352.5</v>
      </c>
      <c r="CU31" s="5">
        <f t="shared" si="5"/>
        <v>43526</v>
      </c>
      <c r="CV31" s="5">
        <f t="shared" si="4"/>
        <v>30486.499999999774</v>
      </c>
      <c r="CW31" s="5">
        <f t="shared" si="4"/>
        <v>92085.600000000151</v>
      </c>
      <c r="CX31" s="5">
        <f t="shared" si="4"/>
        <v>71772.600000000151</v>
      </c>
      <c r="CY31" s="5">
        <f t="shared" si="4"/>
        <v>28438.199999999539</v>
      </c>
      <c r="CZ31" s="5">
        <f t="shared" si="4"/>
        <v>113752.80000000047</v>
      </c>
      <c r="DA31" s="5">
        <f t="shared" si="4"/>
        <v>494.89999999997201</v>
      </c>
      <c r="DB31" s="5">
        <f t="shared" si="4"/>
        <v>95258.400000000285</v>
      </c>
      <c r="DC31" s="5">
        <f t="shared" si="4"/>
        <v>27913.599999999857</v>
      </c>
      <c r="DD31" s="5">
        <f t="shared" si="4"/>
        <v>53318.999999999854</v>
      </c>
      <c r="DE31" s="5">
        <f t="shared" si="4"/>
        <v>121559.59999999986</v>
      </c>
      <c r="DF31" s="5">
        <f t="shared" si="4"/>
        <v>250732.79999999984</v>
      </c>
      <c r="DG31" s="5">
        <f t="shared" si="4"/>
        <v>254194.80000000016</v>
      </c>
      <c r="DH31" s="5">
        <f t="shared" si="4"/>
        <v>283448</v>
      </c>
      <c r="DI31" s="5">
        <f t="shared" si="4"/>
        <v>279115.09999999998</v>
      </c>
      <c r="DJ31" s="5">
        <f t="shared" si="4"/>
        <v>15921.10000000014</v>
      </c>
      <c r="DK31" s="5">
        <f t="shared" si="4"/>
        <v>288800</v>
      </c>
      <c r="DL31" s="5">
        <f t="shared" si="4"/>
        <v>59584.800000000469</v>
      </c>
      <c r="DM31" s="5">
        <f t="shared" si="4"/>
        <v>153024.59999999939</v>
      </c>
      <c r="DN31" s="5">
        <f t="shared" si="4"/>
        <v>182817</v>
      </c>
      <c r="DO31" s="5">
        <f t="shared" si="4"/>
        <v>213963.60000000094</v>
      </c>
      <c r="DP31" s="5">
        <f t="shared" si="4"/>
        <v>208546.7999999997</v>
      </c>
      <c r="DQ31" s="5">
        <f t="shared" si="4"/>
        <v>35209.20000000031</v>
      </c>
      <c r="DR31" s="5">
        <f t="shared" si="4"/>
        <v>262714.7999999997</v>
      </c>
      <c r="DS31" s="5">
        <f t="shared" si="4"/>
        <v>0</v>
      </c>
      <c r="DT31" s="5">
        <f t="shared" si="4"/>
        <v>333330.19999999914</v>
      </c>
      <c r="DU31" s="5">
        <f t="shared" si="4"/>
        <v>231568.2000000003</v>
      </c>
      <c r="DV31" s="5">
        <f t="shared" si="4"/>
        <v>303340.7999999997</v>
      </c>
      <c r="DW31" s="5">
        <f t="shared" si="4"/>
        <v>725320</v>
      </c>
      <c r="DX31" s="5">
        <f t="shared" si="4"/>
        <v>143058.00000000087</v>
      </c>
      <c r="DY31" s="5">
        <f t="shared" si="4"/>
        <v>258425.99999999881</v>
      </c>
      <c r="DZ31" s="5">
        <f t="shared" si="4"/>
        <v>400973.4000000009</v>
      </c>
      <c r="EA31" s="5">
        <f t="shared" si="4"/>
        <v>288580.80000000028</v>
      </c>
      <c r="EB31" s="5">
        <f t="shared" si="4"/>
        <v>195947.09999999942</v>
      </c>
      <c r="EC31" s="5">
        <f t="shared" si="4"/>
        <v>392053.80000000028</v>
      </c>
      <c r="ED31" s="5">
        <f t="shared" si="4"/>
        <v>439215.59999999974</v>
      </c>
      <c r="EE31" s="5">
        <f t="shared" si="4"/>
        <v>173921.50000000058</v>
      </c>
    </row>
    <row r="32" spans="2:139" x14ac:dyDescent="0.25">
      <c r="CE32" s="51" t="s">
        <v>88</v>
      </c>
      <c r="CF32" s="5">
        <f t="shared" si="5"/>
        <v>2544.6562020000001</v>
      </c>
      <c r="CG32" s="5">
        <f t="shared" si="4"/>
        <v>2610.0899999999992</v>
      </c>
      <c r="CH32" s="5">
        <f t="shared" si="4"/>
        <v>4930.5749999999998</v>
      </c>
      <c r="CI32" s="5">
        <f t="shared" si="4"/>
        <v>7731.348</v>
      </c>
      <c r="CJ32" s="5">
        <f t="shared" si="4"/>
        <v>14671.800000000005</v>
      </c>
      <c r="CK32" s="5">
        <f t="shared" si="4"/>
        <v>12083.033999999996</v>
      </c>
      <c r="CL32" s="5">
        <f t="shared" si="4"/>
        <v>5517.12</v>
      </c>
      <c r="CM32" s="5">
        <f t="shared" si="4"/>
        <v>346.71000000000004</v>
      </c>
      <c r="CN32" s="5">
        <f t="shared" si="4"/>
        <v>950.32800000000202</v>
      </c>
      <c r="CO32" s="5">
        <f t="shared" si="4"/>
        <v>402.09750000000031</v>
      </c>
      <c r="CP32" s="5">
        <f t="shared" si="4"/>
        <v>6814.0709999999963</v>
      </c>
      <c r="CQ32" s="5">
        <f t="shared" si="4"/>
        <v>242.55000000000004</v>
      </c>
      <c r="CR32" s="5">
        <f t="shared" si="4"/>
        <v>1129.1595000000002</v>
      </c>
      <c r="CS32" s="5">
        <f t="shared" si="4"/>
        <v>415.8</v>
      </c>
      <c r="CT32" s="5">
        <f t="shared" si="4"/>
        <v>8828.5750000000007</v>
      </c>
      <c r="CU32" s="5">
        <f t="shared" si="4"/>
        <v>1305.78</v>
      </c>
      <c r="CV32" s="5">
        <f t="shared" si="4"/>
        <v>1471.194999999989</v>
      </c>
      <c r="CW32" s="5">
        <f t="shared" si="4"/>
        <v>2762.5680000000043</v>
      </c>
      <c r="CX32" s="5">
        <f t="shared" si="4"/>
        <v>2153.1780000000044</v>
      </c>
      <c r="CY32" s="5">
        <f t="shared" si="4"/>
        <v>853.14599999998609</v>
      </c>
      <c r="CZ32" s="5">
        <f t="shared" si="4"/>
        <v>4428.9840000000177</v>
      </c>
      <c r="DA32" s="5">
        <f t="shared" si="4"/>
        <v>14.846999999999159</v>
      </c>
      <c r="DB32" s="5">
        <f t="shared" si="4"/>
        <v>3777.3520000000112</v>
      </c>
      <c r="DC32" s="5">
        <f t="shared" si="4"/>
        <v>837.4079999999957</v>
      </c>
      <c r="DD32" s="5">
        <f t="shared" si="4"/>
        <v>2615.969999999993</v>
      </c>
      <c r="DE32" s="5">
        <f t="shared" si="4"/>
        <v>6986.3879999999917</v>
      </c>
      <c r="DF32" s="5">
        <f t="shared" si="4"/>
        <v>16814.783999999989</v>
      </c>
      <c r="DG32" s="5">
        <f t="shared" si="4"/>
        <v>7625.8440000000046</v>
      </c>
      <c r="DH32" s="5">
        <f t="shared" si="4"/>
        <v>8503.44</v>
      </c>
      <c r="DI32" s="5">
        <f t="shared" si="4"/>
        <v>8373.4529999999995</v>
      </c>
      <c r="DJ32" s="5">
        <f t="shared" si="4"/>
        <v>792.23300000000688</v>
      </c>
      <c r="DK32" s="5">
        <f t="shared" si="4"/>
        <v>10600</v>
      </c>
      <c r="DL32" s="5">
        <f t="shared" si="4"/>
        <v>2852.3440000000219</v>
      </c>
      <c r="DM32" s="5">
        <f t="shared" si="4"/>
        <v>5958.0379999999759</v>
      </c>
      <c r="DN32" s="5">
        <f t="shared" si="4"/>
        <v>8751.51</v>
      </c>
      <c r="DO32" s="5">
        <f t="shared" si="4"/>
        <v>8330.7080000000369</v>
      </c>
      <c r="DP32" s="5">
        <f t="shared" si="4"/>
        <v>8119.8039999999892</v>
      </c>
      <c r="DQ32" s="5">
        <f t="shared" si="4"/>
        <v>2943.8760000000257</v>
      </c>
      <c r="DR32" s="5">
        <f t="shared" si="4"/>
        <v>10228.843999999988</v>
      </c>
      <c r="DS32" s="5">
        <f t="shared" si="4"/>
        <v>560.00000000000807</v>
      </c>
      <c r="DT32" s="5">
        <f t="shared" si="4"/>
        <v>14718.905999999974</v>
      </c>
      <c r="DU32" s="5">
        <f t="shared" si="4"/>
        <v>6947.0460000000085</v>
      </c>
      <c r="DV32" s="5">
        <f t="shared" si="4"/>
        <v>18610.823999999979</v>
      </c>
      <c r="DW32" s="5">
        <f t="shared" si="4"/>
        <v>30713.599999999999</v>
      </c>
      <c r="DX32" s="5">
        <f t="shared" si="4"/>
        <v>7026.340000000042</v>
      </c>
      <c r="DY32" s="5">
        <f t="shared" si="4"/>
        <v>14867.579999999933</v>
      </c>
      <c r="DZ32" s="5">
        <f t="shared" si="4"/>
        <v>19361.802000000043</v>
      </c>
      <c r="EA32" s="5">
        <f t="shared" si="4"/>
        <v>11331.524000000009</v>
      </c>
      <c r="EB32" s="5">
        <f t="shared" si="4"/>
        <v>5878.4129999999823</v>
      </c>
      <c r="EC32" s="5">
        <f t="shared" si="4"/>
        <v>11761.614000000009</v>
      </c>
      <c r="ED32" s="5">
        <f t="shared" si="4"/>
        <v>31326.467999999979</v>
      </c>
      <c r="EE32" s="5">
        <f t="shared" si="4"/>
        <v>13506.145000000044</v>
      </c>
    </row>
    <row r="33" spans="83:135" x14ac:dyDescent="0.25">
      <c r="CE33" s="51" t="s">
        <v>91</v>
      </c>
      <c r="CF33" s="5">
        <f t="shared" si="5"/>
        <v>0</v>
      </c>
      <c r="CG33" s="5">
        <f t="shared" si="4"/>
        <v>0</v>
      </c>
      <c r="CH33" s="5">
        <f t="shared" si="4"/>
        <v>0</v>
      </c>
      <c r="CI33" s="5">
        <f t="shared" si="4"/>
        <v>0</v>
      </c>
      <c r="CJ33" s="5">
        <f t="shared" si="4"/>
        <v>0</v>
      </c>
      <c r="CK33" s="5">
        <f t="shared" si="4"/>
        <v>0</v>
      </c>
      <c r="CL33" s="5">
        <f t="shared" si="4"/>
        <v>0</v>
      </c>
      <c r="CM33" s="5">
        <f t="shared" si="4"/>
        <v>45500</v>
      </c>
      <c r="CN33" s="5">
        <f t="shared" si="4"/>
        <v>0</v>
      </c>
      <c r="CO33" s="5">
        <f t="shared" si="4"/>
        <v>77700.000000000058</v>
      </c>
      <c r="CP33" s="5">
        <f t="shared" si="4"/>
        <v>119000</v>
      </c>
      <c r="CQ33" s="5">
        <f t="shared" si="4"/>
        <v>73500</v>
      </c>
      <c r="CR33" s="5">
        <f t="shared" si="4"/>
        <v>188300.00000000006</v>
      </c>
      <c r="CS33" s="5">
        <f t="shared" si="4"/>
        <v>115500</v>
      </c>
      <c r="CT33" s="5">
        <f t="shared" si="4"/>
        <v>91000</v>
      </c>
      <c r="CU33" s="5">
        <f t="shared" si="4"/>
        <v>0</v>
      </c>
      <c r="CV33" s="5">
        <f t="shared" si="4"/>
        <v>0</v>
      </c>
      <c r="CW33" s="5">
        <f t="shared" si="4"/>
        <v>0</v>
      </c>
      <c r="CX33" s="5">
        <f t="shared" si="4"/>
        <v>0</v>
      </c>
      <c r="CY33" s="5">
        <f t="shared" si="4"/>
        <v>0</v>
      </c>
      <c r="CZ33" s="5">
        <f t="shared" si="4"/>
        <v>0</v>
      </c>
      <c r="DA33" s="5">
        <f t="shared" si="4"/>
        <v>1399.9999999999204</v>
      </c>
      <c r="DB33" s="5">
        <f t="shared" si="4"/>
        <v>0</v>
      </c>
      <c r="DC33" s="5">
        <f t="shared" si="4"/>
        <v>0</v>
      </c>
      <c r="DD33" s="5">
        <f t="shared" si="4"/>
        <v>0</v>
      </c>
      <c r="DE33" s="5">
        <f t="shared" si="4"/>
        <v>0</v>
      </c>
      <c r="DF33" s="5">
        <f t="shared" si="4"/>
        <v>0</v>
      </c>
      <c r="DG33" s="5">
        <f t="shared" si="4"/>
        <v>0</v>
      </c>
      <c r="DH33" s="5">
        <f t="shared" si="4"/>
        <v>0</v>
      </c>
      <c r="DI33" s="5">
        <f t="shared" si="4"/>
        <v>253399.99999999994</v>
      </c>
      <c r="DJ33" s="5">
        <f t="shared" si="4"/>
        <v>0</v>
      </c>
      <c r="DK33" s="5">
        <f t="shared" si="4"/>
        <v>224000</v>
      </c>
      <c r="DL33" s="5">
        <f t="shared" si="4"/>
        <v>0</v>
      </c>
      <c r="DM33" s="5">
        <f t="shared" si="4"/>
        <v>0</v>
      </c>
      <c r="DN33" s="5">
        <f t="shared" si="4"/>
        <v>0</v>
      </c>
      <c r="DO33" s="5">
        <f t="shared" si="4"/>
        <v>0</v>
      </c>
      <c r="DP33" s="5">
        <f t="shared" si="4"/>
        <v>0</v>
      </c>
      <c r="DQ33" s="5">
        <f t="shared" si="4"/>
        <v>0</v>
      </c>
      <c r="DR33" s="5">
        <f t="shared" si="4"/>
        <v>0</v>
      </c>
      <c r="DS33" s="5">
        <f t="shared" si="4"/>
        <v>0</v>
      </c>
      <c r="DT33" s="5">
        <f t="shared" si="4"/>
        <v>0</v>
      </c>
      <c r="DU33" s="5">
        <f t="shared" si="4"/>
        <v>0</v>
      </c>
      <c r="DV33" s="5">
        <f t="shared" si="4"/>
        <v>0</v>
      </c>
      <c r="DW33" s="5">
        <f t="shared" si="4"/>
        <v>0</v>
      </c>
      <c r="DX33" s="5">
        <f t="shared" si="4"/>
        <v>0</v>
      </c>
      <c r="DY33" s="5">
        <f t="shared" si="4"/>
        <v>0</v>
      </c>
      <c r="DZ33" s="5">
        <f t="shared" si="4"/>
        <v>0</v>
      </c>
      <c r="EA33" s="5">
        <f t="shared" si="4"/>
        <v>0</v>
      </c>
      <c r="EB33" s="5">
        <f t="shared" si="4"/>
        <v>0</v>
      </c>
      <c r="EC33" s="5">
        <f t="shared" si="4"/>
        <v>0</v>
      </c>
      <c r="ED33" s="5">
        <f t="shared" si="4"/>
        <v>0</v>
      </c>
      <c r="EE33" s="5">
        <f t="shared" si="4"/>
        <v>0</v>
      </c>
    </row>
    <row r="34" spans="83:135" x14ac:dyDescent="0.25">
      <c r="CE34" s="51" t="s">
        <v>92</v>
      </c>
      <c r="CF34" s="5">
        <f t="shared" si="5"/>
        <v>0</v>
      </c>
      <c r="CG34" s="5">
        <f t="shared" si="4"/>
        <v>0</v>
      </c>
      <c r="CH34" s="5">
        <f t="shared" si="4"/>
        <v>0</v>
      </c>
      <c r="CI34" s="5">
        <f t="shared" si="4"/>
        <v>0</v>
      </c>
      <c r="CJ34" s="5">
        <f t="shared" si="4"/>
        <v>0</v>
      </c>
      <c r="CK34" s="5">
        <f t="shared" si="4"/>
        <v>0</v>
      </c>
      <c r="CL34" s="5">
        <f t="shared" si="4"/>
        <v>0</v>
      </c>
      <c r="CM34" s="5">
        <f t="shared" si="4"/>
        <v>0</v>
      </c>
      <c r="CN34" s="5">
        <f t="shared" si="4"/>
        <v>0</v>
      </c>
      <c r="CO34" s="5">
        <f t="shared" si="4"/>
        <v>0</v>
      </c>
      <c r="CP34" s="5">
        <f t="shared" si="4"/>
        <v>0</v>
      </c>
      <c r="CQ34" s="5">
        <f t="shared" si="4"/>
        <v>0</v>
      </c>
      <c r="CR34" s="5">
        <f t="shared" si="4"/>
        <v>0</v>
      </c>
      <c r="CS34" s="5">
        <f t="shared" si="4"/>
        <v>0</v>
      </c>
      <c r="CT34" s="5">
        <f t="shared" si="4"/>
        <v>0</v>
      </c>
      <c r="CU34" s="5">
        <f t="shared" si="4"/>
        <v>0</v>
      </c>
      <c r="CV34" s="5">
        <f t="shared" si="4"/>
        <v>0</v>
      </c>
      <c r="CW34" s="5">
        <f t="shared" si="4"/>
        <v>0</v>
      </c>
      <c r="CX34" s="5">
        <f t="shared" si="4"/>
        <v>0</v>
      </c>
      <c r="CY34" s="5">
        <f t="shared" si="4"/>
        <v>0</v>
      </c>
      <c r="CZ34" s="5">
        <f t="shared" si="4"/>
        <v>0</v>
      </c>
      <c r="DA34" s="5">
        <f t="shared" si="4"/>
        <v>0</v>
      </c>
      <c r="DB34" s="5">
        <f t="shared" si="4"/>
        <v>0</v>
      </c>
      <c r="DC34" s="5">
        <f t="shared" si="4"/>
        <v>0</v>
      </c>
      <c r="DD34" s="5">
        <f t="shared" si="4"/>
        <v>0</v>
      </c>
      <c r="DE34" s="5">
        <f t="shared" si="4"/>
        <v>0</v>
      </c>
      <c r="DF34" s="5">
        <f t="shared" si="4"/>
        <v>0</v>
      </c>
      <c r="DG34" s="5">
        <f t="shared" si="4"/>
        <v>0</v>
      </c>
      <c r="DH34" s="5">
        <f t="shared" si="4"/>
        <v>0</v>
      </c>
      <c r="DI34" s="5">
        <f t="shared" si="4"/>
        <v>0</v>
      </c>
      <c r="DJ34" s="5">
        <f t="shared" si="4"/>
        <v>0</v>
      </c>
      <c r="DK34" s="5">
        <f t="shared" si="4"/>
        <v>0</v>
      </c>
      <c r="DL34" s="5">
        <f t="shared" si="4"/>
        <v>0</v>
      </c>
      <c r="DM34" s="5">
        <f t="shared" si="4"/>
        <v>0</v>
      </c>
      <c r="DN34" s="5">
        <f t="shared" si="4"/>
        <v>0</v>
      </c>
      <c r="DO34" s="5">
        <f t="shared" si="4"/>
        <v>0</v>
      </c>
      <c r="DP34" s="5">
        <f t="shared" si="4"/>
        <v>0</v>
      </c>
      <c r="DQ34" s="5">
        <f t="shared" si="4"/>
        <v>0</v>
      </c>
      <c r="DR34" s="5">
        <f t="shared" si="4"/>
        <v>0</v>
      </c>
      <c r="DS34" s="5">
        <f t="shared" si="4"/>
        <v>2240.0000000000323</v>
      </c>
      <c r="DT34" s="5">
        <f t="shared" si="4"/>
        <v>0</v>
      </c>
      <c r="DU34" s="5">
        <f t="shared" si="4"/>
        <v>0</v>
      </c>
      <c r="DV34" s="5">
        <f t="shared" si="4"/>
        <v>0</v>
      </c>
      <c r="DW34" s="5">
        <f t="shared" si="4"/>
        <v>0</v>
      </c>
      <c r="DX34" s="5">
        <f t="shared" si="4"/>
        <v>0</v>
      </c>
      <c r="DY34" s="5">
        <f t="shared" si="4"/>
        <v>0</v>
      </c>
      <c r="DZ34" s="5">
        <f t="shared" si="4"/>
        <v>0</v>
      </c>
      <c r="EA34" s="5">
        <f t="shared" si="4"/>
        <v>0</v>
      </c>
      <c r="EB34" s="5">
        <f t="shared" si="4"/>
        <v>0</v>
      </c>
      <c r="EC34" s="5">
        <f t="shared" si="4"/>
        <v>0</v>
      </c>
      <c r="ED34" s="5">
        <f t="shared" si="4"/>
        <v>0</v>
      </c>
      <c r="EE34" s="5">
        <f t="shared" si="4"/>
        <v>0</v>
      </c>
    </row>
    <row r="35" spans="83:135" x14ac:dyDescent="0.25">
      <c r="CE35" s="51" t="s">
        <v>93</v>
      </c>
      <c r="CF35" s="5">
        <f t="shared" si="5"/>
        <v>0</v>
      </c>
      <c r="CG35" s="5">
        <f t="shared" si="4"/>
        <v>0</v>
      </c>
      <c r="CH35" s="5">
        <f t="shared" si="4"/>
        <v>0</v>
      </c>
      <c r="CI35" s="5">
        <f t="shared" si="4"/>
        <v>0</v>
      </c>
      <c r="CJ35" s="5">
        <f t="shared" si="4"/>
        <v>0</v>
      </c>
      <c r="CK35" s="5">
        <f t="shared" si="4"/>
        <v>0</v>
      </c>
      <c r="CL35" s="5">
        <f t="shared" si="4"/>
        <v>0</v>
      </c>
      <c r="CM35" s="5">
        <f t="shared" si="4"/>
        <v>0</v>
      </c>
      <c r="CN35" s="5">
        <f t="shared" si="4"/>
        <v>0</v>
      </c>
      <c r="CO35" s="5">
        <f t="shared" si="4"/>
        <v>0</v>
      </c>
      <c r="CP35" s="5">
        <f t="shared" si="4"/>
        <v>0</v>
      </c>
      <c r="CQ35" s="5">
        <f t="shared" si="4"/>
        <v>0</v>
      </c>
      <c r="CR35" s="5">
        <f t="shared" si="4"/>
        <v>0</v>
      </c>
      <c r="CS35" s="5">
        <f t="shared" si="4"/>
        <v>0</v>
      </c>
      <c r="CT35" s="5">
        <f t="shared" si="4"/>
        <v>0</v>
      </c>
      <c r="CU35" s="5">
        <f t="shared" si="4"/>
        <v>0</v>
      </c>
      <c r="CV35" s="5">
        <f t="shared" ref="CG35:EE37" si="6">SUMIF($CE$8:$CE$28,$CE35,CV$8:CV$28)</f>
        <v>0</v>
      </c>
      <c r="CW35" s="5">
        <f t="shared" si="6"/>
        <v>0</v>
      </c>
      <c r="CX35" s="5">
        <f t="shared" si="6"/>
        <v>0</v>
      </c>
      <c r="CY35" s="5">
        <f t="shared" si="6"/>
        <v>0</v>
      </c>
      <c r="CZ35" s="5">
        <f t="shared" si="6"/>
        <v>0</v>
      </c>
      <c r="DA35" s="5">
        <f t="shared" si="6"/>
        <v>0</v>
      </c>
      <c r="DB35" s="5">
        <f t="shared" si="6"/>
        <v>0</v>
      </c>
      <c r="DC35" s="5">
        <f t="shared" si="6"/>
        <v>0</v>
      </c>
      <c r="DD35" s="5">
        <f t="shared" si="6"/>
        <v>0</v>
      </c>
      <c r="DE35" s="5">
        <f t="shared" si="6"/>
        <v>0</v>
      </c>
      <c r="DF35" s="5">
        <f t="shared" si="6"/>
        <v>0</v>
      </c>
      <c r="DG35" s="5">
        <f t="shared" si="6"/>
        <v>0</v>
      </c>
      <c r="DH35" s="5">
        <f t="shared" si="6"/>
        <v>0</v>
      </c>
      <c r="DI35" s="5">
        <f t="shared" si="6"/>
        <v>0</v>
      </c>
      <c r="DJ35" s="5">
        <f t="shared" si="6"/>
        <v>0</v>
      </c>
      <c r="DK35" s="5">
        <f t="shared" si="6"/>
        <v>0</v>
      </c>
      <c r="DL35" s="5">
        <f t="shared" si="6"/>
        <v>0</v>
      </c>
      <c r="DM35" s="5">
        <f t="shared" si="6"/>
        <v>0</v>
      </c>
      <c r="DN35" s="5">
        <f t="shared" si="6"/>
        <v>0</v>
      </c>
      <c r="DO35" s="5">
        <f t="shared" si="6"/>
        <v>0</v>
      </c>
      <c r="DP35" s="5">
        <f t="shared" si="6"/>
        <v>0</v>
      </c>
      <c r="DQ35" s="5">
        <f t="shared" si="6"/>
        <v>0</v>
      </c>
      <c r="DR35" s="5">
        <f t="shared" si="6"/>
        <v>0</v>
      </c>
      <c r="DS35" s="5">
        <f t="shared" si="6"/>
        <v>11200.00000000016</v>
      </c>
      <c r="DT35" s="5">
        <f t="shared" si="6"/>
        <v>0</v>
      </c>
      <c r="DU35" s="5">
        <f t="shared" si="6"/>
        <v>0</v>
      </c>
      <c r="DV35" s="5">
        <f t="shared" si="6"/>
        <v>0</v>
      </c>
      <c r="DW35" s="5">
        <f t="shared" si="6"/>
        <v>0</v>
      </c>
      <c r="DX35" s="5">
        <f t="shared" si="6"/>
        <v>0</v>
      </c>
      <c r="DY35" s="5">
        <f t="shared" si="6"/>
        <v>0</v>
      </c>
      <c r="DZ35" s="5">
        <f t="shared" si="6"/>
        <v>0</v>
      </c>
      <c r="EA35" s="5">
        <f t="shared" si="6"/>
        <v>0</v>
      </c>
      <c r="EB35" s="5">
        <f t="shared" si="6"/>
        <v>0</v>
      </c>
      <c r="EC35" s="5">
        <f t="shared" si="6"/>
        <v>0</v>
      </c>
      <c r="ED35" s="5">
        <f t="shared" si="6"/>
        <v>0</v>
      </c>
      <c r="EE35" s="5">
        <f t="shared" si="6"/>
        <v>0</v>
      </c>
    </row>
    <row r="36" spans="83:135" x14ac:dyDescent="0.25">
      <c r="CE36" s="51" t="s">
        <v>89</v>
      </c>
      <c r="CF36" s="5">
        <f t="shared" si="5"/>
        <v>0</v>
      </c>
      <c r="CG36" s="5">
        <f t="shared" si="6"/>
        <v>0</v>
      </c>
      <c r="CH36" s="5">
        <f t="shared" si="6"/>
        <v>7000</v>
      </c>
      <c r="CI36" s="5">
        <f t="shared" si="6"/>
        <v>0</v>
      </c>
      <c r="CJ36" s="5">
        <f t="shared" si="6"/>
        <v>0</v>
      </c>
      <c r="CK36" s="5">
        <f t="shared" si="6"/>
        <v>0</v>
      </c>
      <c r="CL36" s="5">
        <f t="shared" si="6"/>
        <v>7000</v>
      </c>
      <c r="CM36" s="5">
        <f t="shared" si="6"/>
        <v>0</v>
      </c>
      <c r="CN36" s="5">
        <f t="shared" si="6"/>
        <v>0</v>
      </c>
      <c r="CO36" s="5">
        <f t="shared" si="6"/>
        <v>0</v>
      </c>
      <c r="CP36" s="5">
        <f t="shared" si="6"/>
        <v>0</v>
      </c>
      <c r="CQ36" s="5">
        <f t="shared" si="6"/>
        <v>0</v>
      </c>
      <c r="CR36" s="5">
        <f t="shared" si="6"/>
        <v>0</v>
      </c>
      <c r="CS36" s="5">
        <f t="shared" si="6"/>
        <v>0</v>
      </c>
      <c r="CT36" s="5">
        <f t="shared" si="6"/>
        <v>0</v>
      </c>
      <c r="CU36" s="5">
        <f t="shared" si="6"/>
        <v>0</v>
      </c>
      <c r="CV36" s="5">
        <f t="shared" si="6"/>
        <v>0</v>
      </c>
      <c r="CW36" s="5">
        <f t="shared" si="6"/>
        <v>0</v>
      </c>
      <c r="CX36" s="5">
        <f t="shared" si="6"/>
        <v>0</v>
      </c>
      <c r="CY36" s="5">
        <f t="shared" si="6"/>
        <v>0</v>
      </c>
      <c r="CZ36" s="5">
        <f t="shared" si="6"/>
        <v>0</v>
      </c>
      <c r="DA36" s="5">
        <f t="shared" si="6"/>
        <v>0</v>
      </c>
      <c r="DB36" s="5">
        <f t="shared" si="6"/>
        <v>0</v>
      </c>
      <c r="DC36" s="5">
        <f t="shared" si="6"/>
        <v>0</v>
      </c>
      <c r="DD36" s="5">
        <f t="shared" si="6"/>
        <v>0</v>
      </c>
      <c r="DE36" s="5">
        <f t="shared" si="6"/>
        <v>14000</v>
      </c>
      <c r="DF36" s="5">
        <f t="shared" si="6"/>
        <v>21000</v>
      </c>
      <c r="DG36" s="5">
        <f t="shared" si="6"/>
        <v>0</v>
      </c>
      <c r="DH36" s="5">
        <f t="shared" si="6"/>
        <v>0</v>
      </c>
      <c r="DI36" s="5">
        <f t="shared" si="6"/>
        <v>28000</v>
      </c>
      <c r="DJ36" s="5">
        <f t="shared" si="6"/>
        <v>0</v>
      </c>
      <c r="DK36" s="5">
        <f t="shared" si="6"/>
        <v>0</v>
      </c>
      <c r="DL36" s="5">
        <f t="shared" si="6"/>
        <v>0</v>
      </c>
      <c r="DM36" s="5">
        <f t="shared" si="6"/>
        <v>0</v>
      </c>
      <c r="DN36" s="5">
        <f t="shared" si="6"/>
        <v>0</v>
      </c>
      <c r="DO36" s="5">
        <f t="shared" si="6"/>
        <v>0</v>
      </c>
      <c r="DP36" s="5">
        <f t="shared" si="6"/>
        <v>0</v>
      </c>
      <c r="DQ36" s="5">
        <f t="shared" si="6"/>
        <v>0</v>
      </c>
      <c r="DR36" s="5">
        <f t="shared" si="6"/>
        <v>0</v>
      </c>
      <c r="DS36" s="5">
        <f t="shared" si="6"/>
        <v>0</v>
      </c>
      <c r="DT36" s="5">
        <f t="shared" si="6"/>
        <v>7000</v>
      </c>
      <c r="DU36" s="5">
        <f t="shared" si="6"/>
        <v>0</v>
      </c>
      <c r="DV36" s="5">
        <f t="shared" si="6"/>
        <v>7000</v>
      </c>
      <c r="DW36" s="5">
        <f t="shared" si="6"/>
        <v>7000</v>
      </c>
      <c r="DX36" s="5">
        <f t="shared" si="6"/>
        <v>7000</v>
      </c>
      <c r="DY36" s="5">
        <f t="shared" si="6"/>
        <v>0</v>
      </c>
      <c r="DZ36" s="5">
        <f t="shared" si="6"/>
        <v>0</v>
      </c>
      <c r="EA36" s="5">
        <f t="shared" si="6"/>
        <v>7000</v>
      </c>
      <c r="EB36" s="5">
        <f t="shared" si="6"/>
        <v>0</v>
      </c>
      <c r="EC36" s="5">
        <f t="shared" si="6"/>
        <v>0</v>
      </c>
      <c r="ED36" s="5">
        <f t="shared" si="6"/>
        <v>7000</v>
      </c>
      <c r="EE36" s="5">
        <f t="shared" si="6"/>
        <v>0</v>
      </c>
    </row>
    <row r="37" spans="83:135" x14ac:dyDescent="0.25">
      <c r="CE37" s="51" t="s">
        <v>90</v>
      </c>
      <c r="CF37" s="5">
        <f t="shared" si="5"/>
        <v>0</v>
      </c>
      <c r="CG37" s="5">
        <f t="shared" si="6"/>
        <v>0</v>
      </c>
      <c r="CH37" s="5">
        <f t="shared" si="6"/>
        <v>1750</v>
      </c>
      <c r="CI37" s="5">
        <f t="shared" si="6"/>
        <v>0</v>
      </c>
      <c r="CJ37" s="5">
        <f t="shared" si="6"/>
        <v>0</v>
      </c>
      <c r="CK37" s="5">
        <f t="shared" si="6"/>
        <v>0</v>
      </c>
      <c r="CL37" s="5">
        <f t="shared" si="6"/>
        <v>1750</v>
      </c>
      <c r="CM37" s="5">
        <f t="shared" si="6"/>
        <v>0</v>
      </c>
      <c r="CN37" s="5">
        <f t="shared" si="6"/>
        <v>0</v>
      </c>
      <c r="CO37" s="5">
        <f t="shared" si="6"/>
        <v>0</v>
      </c>
      <c r="CP37" s="5">
        <f t="shared" si="6"/>
        <v>0</v>
      </c>
      <c r="CQ37" s="5">
        <f t="shared" si="6"/>
        <v>0</v>
      </c>
      <c r="CR37" s="5">
        <f t="shared" si="6"/>
        <v>0</v>
      </c>
      <c r="CS37" s="5">
        <f t="shared" si="6"/>
        <v>0</v>
      </c>
      <c r="CT37" s="5">
        <f t="shared" si="6"/>
        <v>0</v>
      </c>
      <c r="CU37" s="5">
        <f t="shared" si="6"/>
        <v>0</v>
      </c>
      <c r="CV37" s="5">
        <f t="shared" si="6"/>
        <v>0</v>
      </c>
      <c r="CW37" s="5">
        <f t="shared" si="6"/>
        <v>0</v>
      </c>
      <c r="CX37" s="5">
        <f t="shared" si="6"/>
        <v>0</v>
      </c>
      <c r="CY37" s="5">
        <f t="shared" si="6"/>
        <v>0</v>
      </c>
      <c r="CZ37" s="5">
        <f t="shared" si="6"/>
        <v>0</v>
      </c>
      <c r="DA37" s="5">
        <f t="shared" si="6"/>
        <v>0</v>
      </c>
      <c r="DB37" s="5">
        <f t="shared" si="6"/>
        <v>0</v>
      </c>
      <c r="DC37" s="5">
        <f t="shared" si="6"/>
        <v>0</v>
      </c>
      <c r="DD37" s="5">
        <f t="shared" si="6"/>
        <v>0</v>
      </c>
      <c r="DE37" s="5">
        <f t="shared" si="6"/>
        <v>3500</v>
      </c>
      <c r="DF37" s="5">
        <f t="shared" si="6"/>
        <v>5250</v>
      </c>
      <c r="DG37" s="5">
        <f t="shared" si="6"/>
        <v>0</v>
      </c>
      <c r="DH37" s="5">
        <f t="shared" si="6"/>
        <v>0</v>
      </c>
      <c r="DI37" s="5">
        <f t="shared" si="6"/>
        <v>7000</v>
      </c>
      <c r="DJ37" s="5">
        <f t="shared" si="6"/>
        <v>0</v>
      </c>
      <c r="DK37" s="5">
        <f t="shared" si="6"/>
        <v>0</v>
      </c>
      <c r="DL37" s="5">
        <f t="shared" si="6"/>
        <v>0</v>
      </c>
      <c r="DM37" s="5">
        <f t="shared" si="6"/>
        <v>0</v>
      </c>
      <c r="DN37" s="5">
        <f t="shared" si="6"/>
        <v>0</v>
      </c>
      <c r="DO37" s="5">
        <f t="shared" si="6"/>
        <v>0</v>
      </c>
      <c r="DP37" s="5">
        <f t="shared" si="6"/>
        <v>0</v>
      </c>
      <c r="DQ37" s="5">
        <f t="shared" si="6"/>
        <v>0</v>
      </c>
      <c r="DR37" s="5">
        <f t="shared" si="6"/>
        <v>0</v>
      </c>
      <c r="DS37" s="5">
        <f t="shared" si="6"/>
        <v>0</v>
      </c>
      <c r="DT37" s="5">
        <f t="shared" si="6"/>
        <v>1750</v>
      </c>
      <c r="DU37" s="5">
        <f t="shared" si="6"/>
        <v>0</v>
      </c>
      <c r="DV37" s="5">
        <f t="shared" si="6"/>
        <v>1750</v>
      </c>
      <c r="DW37" s="5">
        <f t="shared" si="6"/>
        <v>1750</v>
      </c>
      <c r="DX37" s="5">
        <f t="shared" si="6"/>
        <v>1750</v>
      </c>
      <c r="DY37" s="5">
        <f t="shared" si="6"/>
        <v>0</v>
      </c>
      <c r="DZ37" s="5">
        <f t="shared" si="6"/>
        <v>0</v>
      </c>
      <c r="EA37" s="5">
        <f t="shared" si="6"/>
        <v>1750</v>
      </c>
      <c r="EB37" s="5">
        <f t="shared" si="6"/>
        <v>0</v>
      </c>
      <c r="EC37" s="5">
        <f t="shared" si="6"/>
        <v>0</v>
      </c>
      <c r="ED37" s="5">
        <f t="shared" si="6"/>
        <v>1750</v>
      </c>
      <c r="EE37" s="5">
        <f t="shared" si="6"/>
        <v>0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workbookViewId="0">
      <selection activeCell="A75" sqref="A54:I75"/>
    </sheetView>
  </sheetViews>
  <sheetFormatPr defaultRowHeight="12" x14ac:dyDescent="0.2"/>
  <cols>
    <col min="1" max="1" width="10.28515625" style="2" bestFit="1" customWidth="1"/>
    <col min="2" max="16384" width="9.140625" style="2"/>
  </cols>
  <sheetData>
    <row r="1" spans="1:9" x14ac:dyDescent="0.2">
      <c r="A1" s="53" t="s">
        <v>52</v>
      </c>
      <c r="B1" s="54" t="s">
        <v>86</v>
      </c>
      <c r="C1" s="54" t="s">
        <v>87</v>
      </c>
      <c r="D1" s="54" t="s">
        <v>88</v>
      </c>
      <c r="E1" s="54" t="s">
        <v>91</v>
      </c>
      <c r="F1" s="54" t="s">
        <v>92</v>
      </c>
      <c r="G1" s="54" t="s">
        <v>93</v>
      </c>
      <c r="H1" s="54" t="s">
        <v>89</v>
      </c>
      <c r="I1" s="54" t="s">
        <v>90</v>
      </c>
    </row>
    <row r="2" spans="1:9" x14ac:dyDescent="0.2">
      <c r="A2" s="55" t="s">
        <v>51</v>
      </c>
      <c r="B2" s="2">
        <f ca="1">OFFSET('Restauração 163MS'!$CF$30,COLUMN(A2)-1,ROW(B1)-1)</f>
        <v>112.55983200000001</v>
      </c>
      <c r="C2" s="2">
        <f ca="1">OFFSET('Restauração 163MS'!$CF$30,COLUMN(B2)-1,ROW(C1)-1)</f>
        <v>84821.873400000011</v>
      </c>
      <c r="D2" s="2">
        <f ca="1">OFFSET('Restauração 163MS'!$CF$30,COLUMN(C2)-1,ROW(D1)-1)</f>
        <v>2544.6562020000001</v>
      </c>
      <c r="E2" s="2">
        <f ca="1">OFFSET('Restauração 163MS'!$CF$30,COLUMN(D2)-1,ROW(E1)-1)</f>
        <v>0</v>
      </c>
      <c r="F2" s="2">
        <f ca="1">OFFSET('Restauração 163MS'!$CF$30,COLUMN(E2)-1,ROW(F1)-1)</f>
        <v>0</v>
      </c>
      <c r="G2" s="2">
        <f ca="1">OFFSET('Restauração 163MS'!$CF$30,COLUMN(F2)-1,ROW(G1)-1)</f>
        <v>0</v>
      </c>
      <c r="H2" s="2">
        <f ca="1">OFFSET('Restauração 163MS'!$CF$30,COLUMN(G2)-1,ROW(H1)-1)</f>
        <v>0</v>
      </c>
      <c r="I2" s="2">
        <f ca="1">OFFSET('Restauração 163MS'!$CF$30,COLUMN(H2)-1,ROW(I1)-1)</f>
        <v>0</v>
      </c>
    </row>
    <row r="3" spans="1:9" x14ac:dyDescent="0.2">
      <c r="A3" s="55" t="s">
        <v>50</v>
      </c>
      <c r="B3" s="2">
        <f ca="1">OFFSET('Restauração 163MS'!$CF$30,COLUMN(A3)-1,ROW(B2)-1)</f>
        <v>69.089999999999989</v>
      </c>
      <c r="C3" s="2">
        <f ca="1">OFFSET('Restauração 163MS'!$CF$30,COLUMN(B3)-1,ROW(C2)-1)</f>
        <v>87002.999999999985</v>
      </c>
      <c r="D3" s="2">
        <f ca="1">OFFSET('Restauração 163MS'!$CF$30,COLUMN(C3)-1,ROW(D2)-1)</f>
        <v>2610.0899999999992</v>
      </c>
      <c r="E3" s="2">
        <f ca="1">OFFSET('Restauração 163MS'!$CF$30,COLUMN(D3)-1,ROW(E2)-1)</f>
        <v>0</v>
      </c>
      <c r="F3" s="2">
        <f ca="1">OFFSET('Restauração 163MS'!$CF$30,COLUMN(E3)-1,ROW(F2)-1)</f>
        <v>0</v>
      </c>
      <c r="G3" s="2">
        <f ca="1">OFFSET('Restauração 163MS'!$CF$30,COLUMN(F3)-1,ROW(G2)-1)</f>
        <v>0</v>
      </c>
      <c r="H3" s="2">
        <f ca="1">OFFSET('Restauração 163MS'!$CF$30,COLUMN(G3)-1,ROW(H2)-1)</f>
        <v>0</v>
      </c>
      <c r="I3" s="2">
        <f ca="1">OFFSET('Restauração 163MS'!$CF$30,COLUMN(H3)-1,ROW(I2)-1)</f>
        <v>0</v>
      </c>
    </row>
    <row r="4" spans="1:9" x14ac:dyDescent="0.2">
      <c r="A4" s="55" t="s">
        <v>49</v>
      </c>
      <c r="B4" s="2">
        <f ca="1">OFFSET('Restauração 163MS'!$CF$30,COLUMN(A4)-1,ROW(B3)-1)</f>
        <v>211.57499999999999</v>
      </c>
      <c r="C4" s="2">
        <f ca="1">OFFSET('Restauração 163MS'!$CF$30,COLUMN(B4)-1,ROW(C3)-1)</f>
        <v>85702.5</v>
      </c>
      <c r="D4" s="2">
        <f ca="1">OFFSET('Restauração 163MS'!$CF$30,COLUMN(C4)-1,ROW(D3)-1)</f>
        <v>4930.5749999999998</v>
      </c>
      <c r="E4" s="2">
        <f ca="1">OFFSET('Restauração 163MS'!$CF$30,COLUMN(D4)-1,ROW(E3)-1)</f>
        <v>0</v>
      </c>
      <c r="F4" s="2">
        <f ca="1">OFFSET('Restauração 163MS'!$CF$30,COLUMN(E4)-1,ROW(F3)-1)</f>
        <v>0</v>
      </c>
      <c r="G4" s="2">
        <f ca="1">OFFSET('Restauração 163MS'!$CF$30,COLUMN(F4)-1,ROW(G3)-1)</f>
        <v>0</v>
      </c>
      <c r="H4" s="2">
        <f ca="1">OFFSET('Restauração 163MS'!$CF$30,COLUMN(G4)-1,ROW(H3)-1)</f>
        <v>7000</v>
      </c>
      <c r="I4" s="2">
        <f ca="1">OFFSET('Restauração 163MS'!$CF$30,COLUMN(H4)-1,ROW(I3)-1)</f>
        <v>1750</v>
      </c>
    </row>
    <row r="5" spans="1:9" x14ac:dyDescent="0.2">
      <c r="A5" s="55" t="s">
        <v>48</v>
      </c>
      <c r="B5" s="2">
        <f ca="1">OFFSET('Restauração 163MS'!$CF$30,COLUMN(A5)-1,ROW(B4)-1)</f>
        <v>398.74799999999993</v>
      </c>
      <c r="C5" s="2">
        <f ca="1">OFFSET('Restauração 163MS'!$CF$30,COLUMN(B5)-1,ROW(C4)-1)</f>
        <v>257711.6</v>
      </c>
      <c r="D5" s="2">
        <f ca="1">OFFSET('Restauração 163MS'!$CF$30,COLUMN(C5)-1,ROW(D4)-1)</f>
        <v>7731.348</v>
      </c>
      <c r="E5" s="2">
        <f ca="1">OFFSET('Restauração 163MS'!$CF$30,COLUMN(D5)-1,ROW(E4)-1)</f>
        <v>0</v>
      </c>
      <c r="F5" s="2">
        <f ca="1">OFFSET('Restauração 163MS'!$CF$30,COLUMN(E5)-1,ROW(F4)-1)</f>
        <v>0</v>
      </c>
      <c r="G5" s="2">
        <f ca="1">OFFSET('Restauração 163MS'!$CF$30,COLUMN(F5)-1,ROW(G4)-1)</f>
        <v>0</v>
      </c>
      <c r="H5" s="2">
        <f ca="1">OFFSET('Restauração 163MS'!$CF$30,COLUMN(G5)-1,ROW(H4)-1)</f>
        <v>0</v>
      </c>
      <c r="I5" s="2">
        <f ca="1">OFFSET('Restauração 163MS'!$CF$30,COLUMN(H5)-1,ROW(I4)-1)</f>
        <v>0</v>
      </c>
    </row>
    <row r="6" spans="1:9" x14ac:dyDescent="0.2">
      <c r="A6" s="55" t="s">
        <v>47</v>
      </c>
      <c r="B6" s="2">
        <f ca="1">OFFSET('Restauração 163MS'!$CF$30,COLUMN(A6)-1,ROW(B5)-1)</f>
        <v>877.80000000000018</v>
      </c>
      <c r="C6" s="2">
        <f ca="1">OFFSET('Restauração 163MS'!$CF$30,COLUMN(B6)-1,ROW(C5)-1)</f>
        <v>489060.00000000012</v>
      </c>
      <c r="D6" s="2">
        <f ca="1">OFFSET('Restauração 163MS'!$CF$30,COLUMN(C6)-1,ROW(D5)-1)</f>
        <v>14671.800000000005</v>
      </c>
      <c r="E6" s="2">
        <f ca="1">OFFSET('Restauração 163MS'!$CF$30,COLUMN(D6)-1,ROW(E5)-1)</f>
        <v>0</v>
      </c>
      <c r="F6" s="2">
        <f ca="1">OFFSET('Restauração 163MS'!$CF$30,COLUMN(E6)-1,ROW(F5)-1)</f>
        <v>0</v>
      </c>
      <c r="G6" s="2">
        <f ca="1">OFFSET('Restauração 163MS'!$CF$30,COLUMN(F6)-1,ROW(G5)-1)</f>
        <v>0</v>
      </c>
      <c r="H6" s="2">
        <f ca="1">OFFSET('Restauração 163MS'!$CF$30,COLUMN(G6)-1,ROW(H5)-1)</f>
        <v>0</v>
      </c>
      <c r="I6" s="2">
        <f ca="1">OFFSET('Restauração 163MS'!$CF$30,COLUMN(H6)-1,ROW(I5)-1)</f>
        <v>0</v>
      </c>
    </row>
    <row r="7" spans="1:9" x14ac:dyDescent="0.2">
      <c r="A7" s="55" t="s">
        <v>46</v>
      </c>
      <c r="B7" s="2">
        <f ca="1">OFFSET('Restauração 163MS'!$CF$30,COLUMN(A7)-1,ROW(B6)-1)</f>
        <v>1120.4339999999997</v>
      </c>
      <c r="C7" s="2">
        <f ca="1">OFFSET('Restauração 163MS'!$CF$30,COLUMN(B7)-1,ROW(C6)-1)</f>
        <v>350737.79999999987</v>
      </c>
      <c r="D7" s="2">
        <f ca="1">OFFSET('Restauração 163MS'!$CF$30,COLUMN(C7)-1,ROW(D6)-1)</f>
        <v>12083.033999999996</v>
      </c>
      <c r="E7" s="2">
        <f ca="1">OFFSET('Restauração 163MS'!$CF$30,COLUMN(D7)-1,ROW(E6)-1)</f>
        <v>0</v>
      </c>
      <c r="F7" s="2">
        <f ca="1">OFFSET('Restauração 163MS'!$CF$30,COLUMN(E7)-1,ROW(F6)-1)</f>
        <v>0</v>
      </c>
      <c r="G7" s="2">
        <f ca="1">OFFSET('Restauração 163MS'!$CF$30,COLUMN(F7)-1,ROW(G6)-1)</f>
        <v>0</v>
      </c>
      <c r="H7" s="2">
        <f ca="1">OFFSET('Restauração 163MS'!$CF$30,COLUMN(G7)-1,ROW(H6)-1)</f>
        <v>0</v>
      </c>
      <c r="I7" s="2">
        <f ca="1">OFFSET('Restauração 163MS'!$CF$30,COLUMN(H7)-1,ROW(I6)-1)</f>
        <v>0</v>
      </c>
    </row>
    <row r="8" spans="1:9" x14ac:dyDescent="0.2">
      <c r="A8" s="55" t="s">
        <v>45</v>
      </c>
      <c r="B8" s="2">
        <f ca="1">OFFSET('Restauração 163MS'!$CF$30,COLUMN(A8)-1,ROW(B7)-1)</f>
        <v>435.12</v>
      </c>
      <c r="C8" s="2">
        <f ca="1">OFFSET('Restauração 163MS'!$CF$30,COLUMN(B8)-1,ROW(C7)-1)</f>
        <v>183904</v>
      </c>
      <c r="D8" s="2">
        <f ca="1">OFFSET('Restauração 163MS'!$CF$30,COLUMN(C8)-1,ROW(D7)-1)</f>
        <v>5517.12</v>
      </c>
      <c r="E8" s="2">
        <f ca="1">OFFSET('Restauração 163MS'!$CF$30,COLUMN(D8)-1,ROW(E7)-1)</f>
        <v>0</v>
      </c>
      <c r="F8" s="2">
        <f ca="1">OFFSET('Restauração 163MS'!$CF$30,COLUMN(E8)-1,ROW(F7)-1)</f>
        <v>0</v>
      </c>
      <c r="G8" s="2">
        <f ca="1">OFFSET('Restauração 163MS'!$CF$30,COLUMN(F8)-1,ROW(G7)-1)</f>
        <v>0</v>
      </c>
      <c r="H8" s="2">
        <f ca="1">OFFSET('Restauração 163MS'!$CF$30,COLUMN(G8)-1,ROW(H7)-1)</f>
        <v>7000</v>
      </c>
      <c r="I8" s="2">
        <f ca="1">OFFSET('Restauração 163MS'!$CF$30,COLUMN(H8)-1,ROW(I7)-1)</f>
        <v>1750</v>
      </c>
    </row>
    <row r="9" spans="1:9" x14ac:dyDescent="0.2">
      <c r="A9" s="55" t="s">
        <v>44</v>
      </c>
      <c r="B9" s="2">
        <f ca="1">OFFSET('Restauração 163MS'!$CF$30,COLUMN(A9)-1,ROW(B8)-1)</f>
        <v>346.71000000000004</v>
      </c>
      <c r="C9" s="2">
        <f ca="1">OFFSET('Restauração 163MS'!$CF$30,COLUMN(B9)-1,ROW(C8)-1)</f>
        <v>11557.000000000002</v>
      </c>
      <c r="D9" s="2">
        <f ca="1">OFFSET('Restauração 163MS'!$CF$30,COLUMN(C9)-1,ROW(D8)-1)</f>
        <v>346.71000000000004</v>
      </c>
      <c r="E9" s="2">
        <f ca="1">OFFSET('Restauração 163MS'!$CF$30,COLUMN(D9)-1,ROW(E8)-1)</f>
        <v>45500</v>
      </c>
      <c r="F9" s="2">
        <f ca="1">OFFSET('Restauração 163MS'!$CF$30,COLUMN(E9)-1,ROW(F8)-1)</f>
        <v>0</v>
      </c>
      <c r="G9" s="2">
        <f ca="1">OFFSET('Restauração 163MS'!$CF$30,COLUMN(F9)-1,ROW(G8)-1)</f>
        <v>0</v>
      </c>
      <c r="H9" s="2">
        <f ca="1">OFFSET('Restauração 163MS'!$CF$30,COLUMN(G9)-1,ROW(H8)-1)</f>
        <v>0</v>
      </c>
      <c r="I9" s="2">
        <f ca="1">OFFSET('Restauração 163MS'!$CF$30,COLUMN(H9)-1,ROW(I8)-1)</f>
        <v>0</v>
      </c>
    </row>
    <row r="10" spans="1:9" x14ac:dyDescent="0.2">
      <c r="A10" s="55" t="s">
        <v>43</v>
      </c>
      <c r="B10" s="2">
        <f ca="1">OFFSET('Restauração 163MS'!$CF$30,COLUMN(A10)-1,ROW(B9)-1)</f>
        <v>79.128000000000213</v>
      </c>
      <c r="C10" s="2">
        <f ca="1">OFFSET('Restauração 163MS'!$CF$30,COLUMN(B10)-1,ROW(C9)-1)</f>
        <v>31677.600000000071</v>
      </c>
      <c r="D10" s="2">
        <f ca="1">OFFSET('Restauração 163MS'!$CF$30,COLUMN(C10)-1,ROW(D9)-1)</f>
        <v>950.32800000000202</v>
      </c>
      <c r="E10" s="2">
        <f ca="1">OFFSET('Restauração 163MS'!$CF$30,COLUMN(D10)-1,ROW(E9)-1)</f>
        <v>0</v>
      </c>
      <c r="F10" s="2">
        <f ca="1">OFFSET('Restauração 163MS'!$CF$30,COLUMN(E10)-1,ROW(F9)-1)</f>
        <v>0</v>
      </c>
      <c r="G10" s="2">
        <f ca="1">OFFSET('Restauração 163MS'!$CF$30,COLUMN(F10)-1,ROW(G9)-1)</f>
        <v>0</v>
      </c>
      <c r="H10" s="2">
        <f ca="1">OFFSET('Restauração 163MS'!$CF$30,COLUMN(G10)-1,ROW(H9)-1)</f>
        <v>0</v>
      </c>
      <c r="I10" s="2">
        <f ca="1">OFFSET('Restauração 163MS'!$CF$30,COLUMN(H10)-1,ROW(I9)-1)</f>
        <v>0</v>
      </c>
    </row>
    <row r="11" spans="1:9" x14ac:dyDescent="0.2">
      <c r="A11" s="55" t="s">
        <v>42</v>
      </c>
      <c r="B11" s="2">
        <f ca="1">OFFSET('Restauração 163MS'!$CF$30,COLUMN(A11)-1,ROW(B10)-1)</f>
        <v>402.09750000000031</v>
      </c>
      <c r="C11" s="2">
        <f ca="1">OFFSET('Restauração 163MS'!$CF$30,COLUMN(B11)-1,ROW(C10)-1)</f>
        <v>13403.250000000011</v>
      </c>
      <c r="D11" s="2">
        <f ca="1">OFFSET('Restauração 163MS'!$CF$30,COLUMN(C11)-1,ROW(D10)-1)</f>
        <v>402.09750000000031</v>
      </c>
      <c r="E11" s="2">
        <f ca="1">OFFSET('Restauração 163MS'!$CF$30,COLUMN(D11)-1,ROW(E10)-1)</f>
        <v>77700.000000000058</v>
      </c>
      <c r="F11" s="2">
        <f ca="1">OFFSET('Restauração 163MS'!$CF$30,COLUMN(E11)-1,ROW(F10)-1)</f>
        <v>0</v>
      </c>
      <c r="G11" s="2">
        <f ca="1">OFFSET('Restauração 163MS'!$CF$30,COLUMN(F11)-1,ROW(G10)-1)</f>
        <v>0</v>
      </c>
      <c r="H11" s="2">
        <f ca="1">OFFSET('Restauração 163MS'!$CF$30,COLUMN(G11)-1,ROW(H10)-1)</f>
        <v>0</v>
      </c>
      <c r="I11" s="2">
        <f ca="1">OFFSET('Restauração 163MS'!$CF$30,COLUMN(H11)-1,ROW(I10)-1)</f>
        <v>0</v>
      </c>
    </row>
    <row r="12" spans="1:9" x14ac:dyDescent="0.2">
      <c r="A12" s="55" t="s">
        <v>41</v>
      </c>
      <c r="B12" s="2">
        <f ca="1">OFFSET('Restauração 163MS'!$CF$30,COLUMN(A12)-1,ROW(B11)-1)</f>
        <v>933.47099999999966</v>
      </c>
      <c r="C12" s="2">
        <f ca="1">OFFSET('Restauração 163MS'!$CF$30,COLUMN(B12)-1,ROW(C11)-1)</f>
        <v>227135.69999999987</v>
      </c>
      <c r="D12" s="2">
        <f ca="1">OFFSET('Restauração 163MS'!$CF$30,COLUMN(C12)-1,ROW(D11)-1)</f>
        <v>6814.0709999999963</v>
      </c>
      <c r="E12" s="2">
        <f ca="1">OFFSET('Restauração 163MS'!$CF$30,COLUMN(D12)-1,ROW(E11)-1)</f>
        <v>119000</v>
      </c>
      <c r="F12" s="2">
        <f ca="1">OFFSET('Restauração 163MS'!$CF$30,COLUMN(E12)-1,ROW(F11)-1)</f>
        <v>0</v>
      </c>
      <c r="G12" s="2">
        <f ca="1">OFFSET('Restauração 163MS'!$CF$30,COLUMN(F12)-1,ROW(G11)-1)</f>
        <v>0</v>
      </c>
      <c r="H12" s="2">
        <f ca="1">OFFSET('Restauração 163MS'!$CF$30,COLUMN(G12)-1,ROW(H11)-1)</f>
        <v>0</v>
      </c>
      <c r="I12" s="2">
        <f ca="1">OFFSET('Restauração 163MS'!$CF$30,COLUMN(H12)-1,ROW(I11)-1)</f>
        <v>0</v>
      </c>
    </row>
    <row r="13" spans="1:9" x14ac:dyDescent="0.2">
      <c r="A13" s="55" t="s">
        <v>40</v>
      </c>
      <c r="B13" s="2">
        <f ca="1">OFFSET('Restauração 163MS'!$CF$30,COLUMN(A13)-1,ROW(B12)-1)</f>
        <v>242.55000000000004</v>
      </c>
      <c r="C13" s="2">
        <f ca="1">OFFSET('Restauração 163MS'!$CF$30,COLUMN(B13)-1,ROW(C12)-1)</f>
        <v>8085.0000000000018</v>
      </c>
      <c r="D13" s="2">
        <f ca="1">OFFSET('Restauração 163MS'!$CF$30,COLUMN(C13)-1,ROW(D12)-1)</f>
        <v>242.55000000000004</v>
      </c>
      <c r="E13" s="2">
        <f ca="1">OFFSET('Restauração 163MS'!$CF$30,COLUMN(D13)-1,ROW(E12)-1)</f>
        <v>73500</v>
      </c>
      <c r="F13" s="2">
        <f ca="1">OFFSET('Restauração 163MS'!$CF$30,COLUMN(E13)-1,ROW(F12)-1)</f>
        <v>0</v>
      </c>
      <c r="G13" s="2">
        <f ca="1">OFFSET('Restauração 163MS'!$CF$30,COLUMN(F13)-1,ROW(G12)-1)</f>
        <v>0</v>
      </c>
      <c r="H13" s="2">
        <f ca="1">OFFSET('Restauração 163MS'!$CF$30,COLUMN(G13)-1,ROW(H12)-1)</f>
        <v>0</v>
      </c>
      <c r="I13" s="2">
        <f ca="1">OFFSET('Restauração 163MS'!$CF$30,COLUMN(H13)-1,ROW(I12)-1)</f>
        <v>0</v>
      </c>
    </row>
    <row r="14" spans="1:9" x14ac:dyDescent="0.2">
      <c r="A14" s="55" t="s">
        <v>39</v>
      </c>
      <c r="B14" s="2">
        <f ca="1">OFFSET('Restauração 163MS'!$CF$30,COLUMN(A14)-1,ROW(B13)-1)</f>
        <v>1129.1595000000002</v>
      </c>
      <c r="C14" s="2">
        <f ca="1">OFFSET('Restauração 163MS'!$CF$30,COLUMN(B14)-1,ROW(C13)-1)</f>
        <v>37638.650000000009</v>
      </c>
      <c r="D14" s="2">
        <f ca="1">OFFSET('Restauração 163MS'!$CF$30,COLUMN(C14)-1,ROW(D13)-1)</f>
        <v>1129.1595000000002</v>
      </c>
      <c r="E14" s="2">
        <f ca="1">OFFSET('Restauração 163MS'!$CF$30,COLUMN(D14)-1,ROW(E13)-1)</f>
        <v>188300.00000000006</v>
      </c>
      <c r="F14" s="2">
        <f ca="1">OFFSET('Restauração 163MS'!$CF$30,COLUMN(E14)-1,ROW(F13)-1)</f>
        <v>0</v>
      </c>
      <c r="G14" s="2">
        <f ca="1">OFFSET('Restauração 163MS'!$CF$30,COLUMN(F14)-1,ROW(G13)-1)</f>
        <v>0</v>
      </c>
      <c r="H14" s="2">
        <f ca="1">OFFSET('Restauração 163MS'!$CF$30,COLUMN(G14)-1,ROW(H13)-1)</f>
        <v>0</v>
      </c>
      <c r="I14" s="2">
        <f ca="1">OFFSET('Restauração 163MS'!$CF$30,COLUMN(H14)-1,ROW(I13)-1)</f>
        <v>0</v>
      </c>
    </row>
    <row r="15" spans="1:9" x14ac:dyDescent="0.2">
      <c r="A15" s="55" t="s">
        <v>38</v>
      </c>
      <c r="B15" s="2">
        <f ca="1">OFFSET('Restauração 163MS'!$CF$30,COLUMN(A15)-1,ROW(B14)-1)</f>
        <v>415.8</v>
      </c>
      <c r="C15" s="2">
        <f ca="1">OFFSET('Restauração 163MS'!$CF$30,COLUMN(B15)-1,ROW(C14)-1)</f>
        <v>13860</v>
      </c>
      <c r="D15" s="2">
        <f ca="1">OFFSET('Restauração 163MS'!$CF$30,COLUMN(C15)-1,ROW(D14)-1)</f>
        <v>415.8</v>
      </c>
      <c r="E15" s="2">
        <f ca="1">OFFSET('Restauração 163MS'!$CF$30,COLUMN(D15)-1,ROW(E14)-1)</f>
        <v>115500</v>
      </c>
      <c r="F15" s="2">
        <f ca="1">OFFSET('Restauração 163MS'!$CF$30,COLUMN(E15)-1,ROW(F14)-1)</f>
        <v>0</v>
      </c>
      <c r="G15" s="2">
        <f ca="1">OFFSET('Restauração 163MS'!$CF$30,COLUMN(F15)-1,ROW(G14)-1)</f>
        <v>0</v>
      </c>
      <c r="H15" s="2">
        <f ca="1">OFFSET('Restauração 163MS'!$CF$30,COLUMN(G15)-1,ROW(H14)-1)</f>
        <v>0</v>
      </c>
      <c r="I15" s="2">
        <f ca="1">OFFSET('Restauração 163MS'!$CF$30,COLUMN(H15)-1,ROW(I14)-1)</f>
        <v>0</v>
      </c>
    </row>
    <row r="16" spans="1:9" x14ac:dyDescent="0.2">
      <c r="A16" s="55" t="s">
        <v>37</v>
      </c>
      <c r="B16" s="2">
        <f ca="1">OFFSET('Restauração 163MS'!$CF$30,COLUMN(A16)-1,ROW(B15)-1)</f>
        <v>358.57500000000005</v>
      </c>
      <c r="C16" s="2">
        <f ca="1">OFFSET('Restauração 163MS'!$CF$30,COLUMN(B16)-1,ROW(C15)-1)</f>
        <v>181352.5</v>
      </c>
      <c r="D16" s="2">
        <f ca="1">OFFSET('Restauração 163MS'!$CF$30,COLUMN(C16)-1,ROW(D15)-1)</f>
        <v>8828.5750000000007</v>
      </c>
      <c r="E16" s="2">
        <f ca="1">OFFSET('Restauração 163MS'!$CF$30,COLUMN(D16)-1,ROW(E15)-1)</f>
        <v>91000</v>
      </c>
      <c r="F16" s="2">
        <f ca="1">OFFSET('Restauração 163MS'!$CF$30,COLUMN(E16)-1,ROW(F15)-1)</f>
        <v>0</v>
      </c>
      <c r="G16" s="2">
        <f ca="1">OFFSET('Restauração 163MS'!$CF$30,COLUMN(F16)-1,ROW(G15)-1)</f>
        <v>0</v>
      </c>
      <c r="H16" s="2">
        <f ca="1">OFFSET('Restauração 163MS'!$CF$30,COLUMN(G16)-1,ROW(H15)-1)</f>
        <v>0</v>
      </c>
      <c r="I16" s="2">
        <f ca="1">OFFSET('Restauração 163MS'!$CF$30,COLUMN(H16)-1,ROW(I15)-1)</f>
        <v>0</v>
      </c>
    </row>
    <row r="17" spans="1:9" x14ac:dyDescent="0.2">
      <c r="A17" s="55" t="s">
        <v>36</v>
      </c>
      <c r="B17" s="2">
        <f ca="1">OFFSET('Restauração 163MS'!$CF$30,COLUMN(A17)-1,ROW(B16)-1)</f>
        <v>35.280000000000008</v>
      </c>
      <c r="C17" s="2">
        <f ca="1">OFFSET('Restauração 163MS'!$CF$30,COLUMN(B17)-1,ROW(C16)-1)</f>
        <v>43526</v>
      </c>
      <c r="D17" s="2">
        <f ca="1">OFFSET('Restauração 163MS'!$CF$30,COLUMN(C17)-1,ROW(D16)-1)</f>
        <v>1305.78</v>
      </c>
      <c r="E17" s="2">
        <f ca="1">OFFSET('Restauração 163MS'!$CF$30,COLUMN(D17)-1,ROW(E16)-1)</f>
        <v>0</v>
      </c>
      <c r="F17" s="2">
        <f ca="1">OFFSET('Restauração 163MS'!$CF$30,COLUMN(E17)-1,ROW(F16)-1)</f>
        <v>0</v>
      </c>
      <c r="G17" s="2">
        <f ca="1">OFFSET('Restauração 163MS'!$CF$30,COLUMN(F17)-1,ROW(G16)-1)</f>
        <v>0</v>
      </c>
      <c r="H17" s="2">
        <f ca="1">OFFSET('Restauração 163MS'!$CF$30,COLUMN(G17)-1,ROW(H16)-1)</f>
        <v>0</v>
      </c>
      <c r="I17" s="2">
        <f ca="1">OFFSET('Restauração 163MS'!$CF$30,COLUMN(H17)-1,ROW(I16)-1)</f>
        <v>0</v>
      </c>
    </row>
    <row r="18" spans="1:9" x14ac:dyDescent="0.2">
      <c r="A18" s="55" t="s">
        <v>35</v>
      </c>
      <c r="B18" s="2">
        <f ca="1">OFFSET('Restauração 163MS'!$CF$30,COLUMN(A18)-1,ROW(B17)-1)</f>
        <v>79.694999999999396</v>
      </c>
      <c r="C18" s="2">
        <f ca="1">OFFSET('Restauração 163MS'!$CF$30,COLUMN(B18)-1,ROW(C17)-1)</f>
        <v>30486.499999999774</v>
      </c>
      <c r="D18" s="2">
        <f ca="1">OFFSET('Restauração 163MS'!$CF$30,COLUMN(C18)-1,ROW(D17)-1)</f>
        <v>1471.194999999989</v>
      </c>
      <c r="E18" s="2">
        <f ca="1">OFFSET('Restauração 163MS'!$CF$30,COLUMN(D18)-1,ROW(E17)-1)</f>
        <v>0</v>
      </c>
      <c r="F18" s="2">
        <f ca="1">OFFSET('Restauração 163MS'!$CF$30,COLUMN(E18)-1,ROW(F17)-1)</f>
        <v>0</v>
      </c>
      <c r="G18" s="2">
        <f ca="1">OFFSET('Restauração 163MS'!$CF$30,COLUMN(F18)-1,ROW(G17)-1)</f>
        <v>0</v>
      </c>
      <c r="H18" s="2">
        <f ca="1">OFFSET('Restauração 163MS'!$CF$30,COLUMN(G18)-1,ROW(H17)-1)</f>
        <v>0</v>
      </c>
      <c r="I18" s="2">
        <f ca="1">OFFSET('Restauração 163MS'!$CF$30,COLUMN(H18)-1,ROW(I17)-1)</f>
        <v>0</v>
      </c>
    </row>
    <row r="19" spans="1:9" x14ac:dyDescent="0.2">
      <c r="A19" s="55" t="s">
        <v>34</v>
      </c>
      <c r="B19" s="2">
        <f ca="1">OFFSET('Restauração 163MS'!$CF$30,COLUMN(A19)-1,ROW(B18)-1)</f>
        <v>294.16800000000052</v>
      </c>
      <c r="C19" s="2">
        <f ca="1">OFFSET('Restauração 163MS'!$CF$30,COLUMN(B19)-1,ROW(C18)-1)</f>
        <v>92085.600000000151</v>
      </c>
      <c r="D19" s="2">
        <f ca="1">OFFSET('Restauração 163MS'!$CF$30,COLUMN(C19)-1,ROW(D18)-1)</f>
        <v>2762.5680000000043</v>
      </c>
      <c r="E19" s="2">
        <f ca="1">OFFSET('Restauração 163MS'!$CF$30,COLUMN(D19)-1,ROW(E18)-1)</f>
        <v>0</v>
      </c>
      <c r="F19" s="2">
        <f ca="1">OFFSET('Restauração 163MS'!$CF$30,COLUMN(E19)-1,ROW(F18)-1)</f>
        <v>0</v>
      </c>
      <c r="G19" s="2">
        <f ca="1">OFFSET('Restauração 163MS'!$CF$30,COLUMN(F19)-1,ROW(G18)-1)</f>
        <v>0</v>
      </c>
      <c r="H19" s="2">
        <f ca="1">OFFSET('Restauração 163MS'!$CF$30,COLUMN(G19)-1,ROW(H18)-1)</f>
        <v>0</v>
      </c>
      <c r="I19" s="2">
        <f ca="1">OFFSET('Restauração 163MS'!$CF$30,COLUMN(H19)-1,ROW(I18)-1)</f>
        <v>0</v>
      </c>
    </row>
    <row r="20" spans="1:9" x14ac:dyDescent="0.2">
      <c r="A20" s="55" t="s">
        <v>33</v>
      </c>
      <c r="B20" s="2">
        <f ca="1">OFFSET('Restauração 163MS'!$CF$30,COLUMN(A20)-1,ROW(B19)-1)</f>
        <v>229.27800000000053</v>
      </c>
      <c r="C20" s="2">
        <f ca="1">OFFSET('Restauração 163MS'!$CF$30,COLUMN(B20)-1,ROW(C19)-1)</f>
        <v>71772.600000000151</v>
      </c>
      <c r="D20" s="2">
        <f ca="1">OFFSET('Restauração 163MS'!$CF$30,COLUMN(C20)-1,ROW(D19)-1)</f>
        <v>2153.1780000000044</v>
      </c>
      <c r="E20" s="2">
        <f ca="1">OFFSET('Restauração 163MS'!$CF$30,COLUMN(D20)-1,ROW(E19)-1)</f>
        <v>0</v>
      </c>
      <c r="F20" s="2">
        <f ca="1">OFFSET('Restauração 163MS'!$CF$30,COLUMN(E20)-1,ROW(F19)-1)</f>
        <v>0</v>
      </c>
      <c r="G20" s="2">
        <f ca="1">OFFSET('Restauração 163MS'!$CF$30,COLUMN(F20)-1,ROW(G19)-1)</f>
        <v>0</v>
      </c>
      <c r="H20" s="2">
        <f ca="1">OFFSET('Restauração 163MS'!$CF$30,COLUMN(G20)-1,ROW(H19)-1)</f>
        <v>0</v>
      </c>
      <c r="I20" s="2">
        <f ca="1">OFFSET('Restauração 163MS'!$CF$30,COLUMN(H20)-1,ROW(I19)-1)</f>
        <v>0</v>
      </c>
    </row>
    <row r="21" spans="1:9" x14ac:dyDescent="0.2">
      <c r="A21" s="55" t="s">
        <v>32</v>
      </c>
      <c r="B21" s="2">
        <f ca="1">OFFSET('Restauração 163MS'!$CF$30,COLUMN(A21)-1,ROW(B20)-1)</f>
        <v>90.845999999998526</v>
      </c>
      <c r="C21" s="2">
        <f ca="1">OFFSET('Restauração 163MS'!$CF$30,COLUMN(B21)-1,ROW(C20)-1)</f>
        <v>28438.199999999539</v>
      </c>
      <c r="D21" s="2">
        <f ca="1">OFFSET('Restauração 163MS'!$CF$30,COLUMN(C21)-1,ROW(D20)-1)</f>
        <v>853.14599999998609</v>
      </c>
      <c r="E21" s="2">
        <f ca="1">OFFSET('Restauração 163MS'!$CF$30,COLUMN(D21)-1,ROW(E20)-1)</f>
        <v>0</v>
      </c>
      <c r="F21" s="2">
        <f ca="1">OFFSET('Restauração 163MS'!$CF$30,COLUMN(E21)-1,ROW(F20)-1)</f>
        <v>0</v>
      </c>
      <c r="G21" s="2">
        <f ca="1">OFFSET('Restauração 163MS'!$CF$30,COLUMN(F21)-1,ROW(G20)-1)</f>
        <v>0</v>
      </c>
      <c r="H21" s="2">
        <f ca="1">OFFSET('Restauração 163MS'!$CF$30,COLUMN(G21)-1,ROW(H20)-1)</f>
        <v>0</v>
      </c>
      <c r="I21" s="2">
        <f ca="1">OFFSET('Restauração 163MS'!$CF$30,COLUMN(H21)-1,ROW(I20)-1)</f>
        <v>0</v>
      </c>
    </row>
    <row r="22" spans="1:9" x14ac:dyDescent="0.2">
      <c r="A22" s="55" t="s">
        <v>31</v>
      </c>
      <c r="B22" s="2">
        <f ca="1">OFFSET('Restauração 163MS'!$CF$30,COLUMN(A22)-1,ROW(B21)-1)</f>
        <v>363.38400000000144</v>
      </c>
      <c r="C22" s="2">
        <f ca="1">OFFSET('Restauração 163MS'!$CF$30,COLUMN(B22)-1,ROW(C21)-1)</f>
        <v>113752.80000000047</v>
      </c>
      <c r="D22" s="2">
        <f ca="1">OFFSET('Restauração 163MS'!$CF$30,COLUMN(C22)-1,ROW(D21)-1)</f>
        <v>4428.9840000000177</v>
      </c>
      <c r="E22" s="2">
        <f ca="1">OFFSET('Restauração 163MS'!$CF$30,COLUMN(D22)-1,ROW(E21)-1)</f>
        <v>0</v>
      </c>
      <c r="F22" s="2">
        <f ca="1">OFFSET('Restauração 163MS'!$CF$30,COLUMN(E22)-1,ROW(F21)-1)</f>
        <v>0</v>
      </c>
      <c r="G22" s="2">
        <f ca="1">OFFSET('Restauração 163MS'!$CF$30,COLUMN(F22)-1,ROW(G21)-1)</f>
        <v>0</v>
      </c>
      <c r="H22" s="2">
        <f ca="1">OFFSET('Restauração 163MS'!$CF$30,COLUMN(G22)-1,ROW(H21)-1)</f>
        <v>0</v>
      </c>
      <c r="I22" s="2">
        <f ca="1">OFFSET('Restauração 163MS'!$CF$30,COLUMN(H22)-1,ROW(I21)-1)</f>
        <v>0</v>
      </c>
    </row>
    <row r="23" spans="1:9" x14ac:dyDescent="0.2">
      <c r="A23" s="55" t="s">
        <v>30</v>
      </c>
      <c r="B23" s="2">
        <f ca="1">OFFSET('Restauração 163MS'!$CF$30,COLUMN(A23)-1,ROW(B22)-1)</f>
        <v>14.846999999999159</v>
      </c>
      <c r="C23" s="2">
        <f ca="1">OFFSET('Restauração 163MS'!$CF$30,COLUMN(B23)-1,ROW(C22)-1)</f>
        <v>494.89999999997201</v>
      </c>
      <c r="D23" s="2">
        <f ca="1">OFFSET('Restauração 163MS'!$CF$30,COLUMN(C23)-1,ROW(D22)-1)</f>
        <v>14.846999999999159</v>
      </c>
      <c r="E23" s="2">
        <f ca="1">OFFSET('Restauração 163MS'!$CF$30,COLUMN(D23)-1,ROW(E22)-1)</f>
        <v>1399.9999999999204</v>
      </c>
      <c r="F23" s="2">
        <f ca="1">OFFSET('Restauração 163MS'!$CF$30,COLUMN(E23)-1,ROW(F22)-1)</f>
        <v>0</v>
      </c>
      <c r="G23" s="2">
        <f ca="1">OFFSET('Restauração 163MS'!$CF$30,COLUMN(F23)-1,ROW(G22)-1)</f>
        <v>0</v>
      </c>
      <c r="H23" s="2">
        <f ca="1">OFFSET('Restauração 163MS'!$CF$30,COLUMN(G23)-1,ROW(H22)-1)</f>
        <v>0</v>
      </c>
      <c r="I23" s="2">
        <f ca="1">OFFSET('Restauração 163MS'!$CF$30,COLUMN(H23)-1,ROW(I22)-1)</f>
        <v>0</v>
      </c>
    </row>
    <row r="24" spans="1:9" x14ac:dyDescent="0.2">
      <c r="A24" s="55" t="s">
        <v>29</v>
      </c>
      <c r="B24" s="2">
        <f ca="1">OFFSET('Restauração 163MS'!$CF$30,COLUMN(A24)-1,ROW(B23)-1)</f>
        <v>98.952000000000297</v>
      </c>
      <c r="C24" s="2">
        <f ca="1">OFFSET('Restauração 163MS'!$CF$30,COLUMN(B24)-1,ROW(C23)-1)</f>
        <v>95258.400000000285</v>
      </c>
      <c r="D24" s="2">
        <f ca="1">OFFSET('Restauração 163MS'!$CF$30,COLUMN(C24)-1,ROW(D23)-1)</f>
        <v>3777.3520000000112</v>
      </c>
      <c r="E24" s="2">
        <f ca="1">OFFSET('Restauração 163MS'!$CF$30,COLUMN(D24)-1,ROW(E23)-1)</f>
        <v>0</v>
      </c>
      <c r="F24" s="2">
        <f ca="1">OFFSET('Restauração 163MS'!$CF$30,COLUMN(E24)-1,ROW(F23)-1)</f>
        <v>0</v>
      </c>
      <c r="G24" s="2">
        <f ca="1">OFFSET('Restauração 163MS'!$CF$30,COLUMN(F24)-1,ROW(G23)-1)</f>
        <v>0</v>
      </c>
      <c r="H24" s="2">
        <f ca="1">OFFSET('Restauração 163MS'!$CF$30,COLUMN(G24)-1,ROW(H23)-1)</f>
        <v>0</v>
      </c>
      <c r="I24" s="2">
        <f ca="1">OFFSET('Restauração 163MS'!$CF$30,COLUMN(H24)-1,ROW(I23)-1)</f>
        <v>0</v>
      </c>
    </row>
    <row r="25" spans="1:9" x14ac:dyDescent="0.2">
      <c r="A25" s="55" t="s">
        <v>28</v>
      </c>
      <c r="B25" s="2">
        <f ca="1">OFFSET('Restauração 163MS'!$CF$30,COLUMN(A25)-1,ROW(B24)-1)</f>
        <v>38.807999999999801</v>
      </c>
      <c r="C25" s="2">
        <f ca="1">OFFSET('Restauração 163MS'!$CF$30,COLUMN(B25)-1,ROW(C24)-1)</f>
        <v>27913.599999999857</v>
      </c>
      <c r="D25" s="2">
        <f ca="1">OFFSET('Restauração 163MS'!$CF$30,COLUMN(C25)-1,ROW(D24)-1)</f>
        <v>837.4079999999957</v>
      </c>
      <c r="E25" s="2">
        <f ca="1">OFFSET('Restauração 163MS'!$CF$30,COLUMN(D25)-1,ROW(E24)-1)</f>
        <v>0</v>
      </c>
      <c r="F25" s="2">
        <f ca="1">OFFSET('Restauração 163MS'!$CF$30,COLUMN(E25)-1,ROW(F24)-1)</f>
        <v>0</v>
      </c>
      <c r="G25" s="2">
        <f ca="1">OFFSET('Restauração 163MS'!$CF$30,COLUMN(F25)-1,ROW(G24)-1)</f>
        <v>0</v>
      </c>
      <c r="H25" s="2">
        <f ca="1">OFFSET('Restauração 163MS'!$CF$30,COLUMN(G25)-1,ROW(H24)-1)</f>
        <v>0</v>
      </c>
      <c r="I25" s="2">
        <f ca="1">OFFSET('Restauração 163MS'!$CF$30,COLUMN(H25)-1,ROW(I24)-1)</f>
        <v>0</v>
      </c>
    </row>
    <row r="26" spans="1:9" x14ac:dyDescent="0.2">
      <c r="A26" s="55" t="s">
        <v>27</v>
      </c>
      <c r="B26" s="2">
        <f ca="1">OFFSET('Restauração 163MS'!$CF$30,COLUMN(A26)-1,ROW(B25)-1)</f>
        <v>74.969999999999786</v>
      </c>
      <c r="C26" s="2">
        <f ca="1">OFFSET('Restauração 163MS'!$CF$30,COLUMN(B26)-1,ROW(C25)-1)</f>
        <v>53318.999999999854</v>
      </c>
      <c r="D26" s="2">
        <f ca="1">OFFSET('Restauração 163MS'!$CF$30,COLUMN(C26)-1,ROW(D25)-1)</f>
        <v>2615.969999999993</v>
      </c>
      <c r="E26" s="2">
        <f ca="1">OFFSET('Restauração 163MS'!$CF$30,COLUMN(D26)-1,ROW(E25)-1)</f>
        <v>0</v>
      </c>
      <c r="F26" s="2">
        <f ca="1">OFFSET('Restauração 163MS'!$CF$30,COLUMN(E26)-1,ROW(F25)-1)</f>
        <v>0</v>
      </c>
      <c r="G26" s="2">
        <f ca="1">OFFSET('Restauração 163MS'!$CF$30,COLUMN(F26)-1,ROW(G25)-1)</f>
        <v>0</v>
      </c>
      <c r="H26" s="2">
        <f ca="1">OFFSET('Restauração 163MS'!$CF$30,COLUMN(G26)-1,ROW(H25)-1)</f>
        <v>0</v>
      </c>
      <c r="I26" s="2">
        <f ca="1">OFFSET('Restauração 163MS'!$CF$30,COLUMN(H26)-1,ROW(I25)-1)</f>
        <v>0</v>
      </c>
    </row>
    <row r="27" spans="1:9" x14ac:dyDescent="0.2">
      <c r="A27" s="55" t="s">
        <v>26</v>
      </c>
      <c r="B27" s="2">
        <f ca="1">OFFSET('Restauração 163MS'!$CF$30,COLUMN(A27)-1,ROW(B26)-1)</f>
        <v>307.18799999999959</v>
      </c>
      <c r="C27" s="2">
        <f ca="1">OFFSET('Restauração 163MS'!$CF$30,COLUMN(B27)-1,ROW(C26)-1)</f>
        <v>121559.59999999986</v>
      </c>
      <c r="D27" s="2">
        <f ca="1">OFFSET('Restauração 163MS'!$CF$30,COLUMN(C27)-1,ROW(D26)-1)</f>
        <v>6986.3879999999917</v>
      </c>
      <c r="E27" s="2">
        <f ca="1">OFFSET('Restauração 163MS'!$CF$30,COLUMN(D27)-1,ROW(E26)-1)</f>
        <v>0</v>
      </c>
      <c r="F27" s="2">
        <f ca="1">OFFSET('Restauração 163MS'!$CF$30,COLUMN(E27)-1,ROW(F26)-1)</f>
        <v>0</v>
      </c>
      <c r="G27" s="2">
        <f ca="1">OFFSET('Restauração 163MS'!$CF$30,COLUMN(F27)-1,ROW(G26)-1)</f>
        <v>0</v>
      </c>
      <c r="H27" s="2">
        <f ca="1">OFFSET('Restauração 163MS'!$CF$30,COLUMN(G27)-1,ROW(H26)-1)</f>
        <v>14000</v>
      </c>
      <c r="I27" s="2">
        <f ca="1">OFFSET('Restauração 163MS'!$CF$30,COLUMN(H27)-1,ROW(I26)-1)</f>
        <v>3500</v>
      </c>
    </row>
    <row r="28" spans="1:9" x14ac:dyDescent="0.2">
      <c r="A28" s="55" t="s">
        <v>25</v>
      </c>
      <c r="B28" s="2">
        <f ca="1">OFFSET('Restauração 163MS'!$CF$30,COLUMN(A28)-1,ROW(B27)-1)</f>
        <v>552.38399999999967</v>
      </c>
      <c r="C28" s="2">
        <f ca="1">OFFSET('Restauração 163MS'!$CF$30,COLUMN(B28)-1,ROW(C27)-1)</f>
        <v>250732.79999999984</v>
      </c>
      <c r="D28" s="2">
        <f ca="1">OFFSET('Restauração 163MS'!$CF$30,COLUMN(C28)-1,ROW(D27)-1)</f>
        <v>16814.783999999989</v>
      </c>
      <c r="E28" s="2">
        <f ca="1">OFFSET('Restauração 163MS'!$CF$30,COLUMN(D28)-1,ROW(E27)-1)</f>
        <v>0</v>
      </c>
      <c r="F28" s="2">
        <f ca="1">OFFSET('Restauração 163MS'!$CF$30,COLUMN(E28)-1,ROW(F27)-1)</f>
        <v>0</v>
      </c>
      <c r="G28" s="2">
        <f ca="1">OFFSET('Restauração 163MS'!$CF$30,COLUMN(F28)-1,ROW(G27)-1)</f>
        <v>0</v>
      </c>
      <c r="H28" s="2">
        <f ca="1">OFFSET('Restauração 163MS'!$CF$30,COLUMN(G28)-1,ROW(H27)-1)</f>
        <v>21000</v>
      </c>
      <c r="I28" s="2">
        <f ca="1">OFFSET('Restauração 163MS'!$CF$30,COLUMN(H28)-1,ROW(I27)-1)</f>
        <v>5250</v>
      </c>
    </row>
    <row r="29" spans="1:9" x14ac:dyDescent="0.2">
      <c r="A29" s="55" t="s">
        <v>24</v>
      </c>
      <c r="B29" s="2">
        <f ca="1">OFFSET('Restauração 163MS'!$CF$30,COLUMN(A29)-1,ROW(B28)-1)</f>
        <v>801.44400000000053</v>
      </c>
      <c r="C29" s="2">
        <f ca="1">OFFSET('Restauração 163MS'!$CF$30,COLUMN(B29)-1,ROW(C28)-1)</f>
        <v>254194.80000000016</v>
      </c>
      <c r="D29" s="2">
        <f ca="1">OFFSET('Restauração 163MS'!$CF$30,COLUMN(C29)-1,ROW(D28)-1)</f>
        <v>7625.8440000000046</v>
      </c>
      <c r="E29" s="2">
        <f ca="1">OFFSET('Restauração 163MS'!$CF$30,COLUMN(D29)-1,ROW(E28)-1)</f>
        <v>0</v>
      </c>
      <c r="F29" s="2">
        <f ca="1">OFFSET('Restauração 163MS'!$CF$30,COLUMN(E29)-1,ROW(F28)-1)</f>
        <v>0</v>
      </c>
      <c r="G29" s="2">
        <f ca="1">OFFSET('Restauração 163MS'!$CF$30,COLUMN(F29)-1,ROW(G28)-1)</f>
        <v>0</v>
      </c>
      <c r="H29" s="2">
        <f ca="1">OFFSET('Restauração 163MS'!$CF$30,COLUMN(G29)-1,ROW(H28)-1)</f>
        <v>0</v>
      </c>
      <c r="I29" s="2">
        <f ca="1">OFFSET('Restauração 163MS'!$CF$30,COLUMN(H29)-1,ROW(I28)-1)</f>
        <v>0</v>
      </c>
    </row>
    <row r="30" spans="1:9" x14ac:dyDescent="0.2">
      <c r="A30" s="55" t="s">
        <v>23</v>
      </c>
      <c r="B30" s="2">
        <f ca="1">OFFSET('Restauração 163MS'!$CF$30,COLUMN(A30)-1,ROW(B29)-1)</f>
        <v>517.44000000000005</v>
      </c>
      <c r="C30" s="2">
        <f ca="1">OFFSET('Restauração 163MS'!$CF$30,COLUMN(B30)-1,ROW(C29)-1)</f>
        <v>283448</v>
      </c>
      <c r="D30" s="2">
        <f ca="1">OFFSET('Restauração 163MS'!$CF$30,COLUMN(C30)-1,ROW(D29)-1)</f>
        <v>8503.44</v>
      </c>
      <c r="E30" s="2">
        <f ca="1">OFFSET('Restauração 163MS'!$CF$30,COLUMN(D30)-1,ROW(E29)-1)</f>
        <v>0</v>
      </c>
      <c r="F30" s="2">
        <f ca="1">OFFSET('Restauração 163MS'!$CF$30,COLUMN(E30)-1,ROW(F29)-1)</f>
        <v>0</v>
      </c>
      <c r="G30" s="2">
        <f ca="1">OFFSET('Restauração 163MS'!$CF$30,COLUMN(F30)-1,ROW(G29)-1)</f>
        <v>0</v>
      </c>
      <c r="H30" s="2">
        <f ca="1">OFFSET('Restauração 163MS'!$CF$30,COLUMN(G30)-1,ROW(H29)-1)</f>
        <v>0</v>
      </c>
      <c r="I30" s="2">
        <f ca="1">OFFSET('Restauração 163MS'!$CF$30,COLUMN(H30)-1,ROW(I29)-1)</f>
        <v>0</v>
      </c>
    </row>
    <row r="31" spans="1:9" x14ac:dyDescent="0.2">
      <c r="A31" s="55" t="s">
        <v>22</v>
      </c>
      <c r="B31" s="2">
        <f ca="1">OFFSET('Restauração 163MS'!$CF$30,COLUMN(A31)-1,ROW(B30)-1)</f>
        <v>1839.4529999999995</v>
      </c>
      <c r="C31" s="2">
        <f ca="1">OFFSET('Restauração 163MS'!$CF$30,COLUMN(B31)-1,ROW(C30)-1)</f>
        <v>279115.09999999998</v>
      </c>
      <c r="D31" s="2">
        <f ca="1">OFFSET('Restauração 163MS'!$CF$30,COLUMN(C31)-1,ROW(D30)-1)</f>
        <v>8373.4529999999995</v>
      </c>
      <c r="E31" s="2">
        <f ca="1">OFFSET('Restauração 163MS'!$CF$30,COLUMN(D31)-1,ROW(E30)-1)</f>
        <v>253399.99999999994</v>
      </c>
      <c r="F31" s="2">
        <f ca="1">OFFSET('Restauração 163MS'!$CF$30,COLUMN(E31)-1,ROW(F30)-1)</f>
        <v>0</v>
      </c>
      <c r="G31" s="2">
        <f ca="1">OFFSET('Restauração 163MS'!$CF$30,COLUMN(F31)-1,ROW(G30)-1)</f>
        <v>0</v>
      </c>
      <c r="H31" s="2">
        <f ca="1">OFFSET('Restauração 163MS'!$CF$30,COLUMN(G31)-1,ROW(H30)-1)</f>
        <v>28000</v>
      </c>
      <c r="I31" s="2">
        <f ca="1">OFFSET('Restauração 163MS'!$CF$30,COLUMN(H31)-1,ROW(I30)-1)</f>
        <v>7000</v>
      </c>
    </row>
    <row r="32" spans="1:9" x14ac:dyDescent="0.2">
      <c r="A32" s="55" t="s">
        <v>21</v>
      </c>
      <c r="B32" s="2">
        <f ca="1">OFFSET('Restauração 163MS'!$CF$30,COLUMN(A32)-1,ROW(B31)-1)</f>
        <v>5.7330000000000503</v>
      </c>
      <c r="C32" s="2">
        <f ca="1">OFFSET('Restauração 163MS'!$CF$30,COLUMN(B32)-1,ROW(C31)-1)</f>
        <v>15921.10000000014</v>
      </c>
      <c r="D32" s="2">
        <f ca="1">OFFSET('Restauração 163MS'!$CF$30,COLUMN(C32)-1,ROW(D31)-1)</f>
        <v>792.23300000000688</v>
      </c>
      <c r="E32" s="2">
        <f ca="1">OFFSET('Restauração 163MS'!$CF$30,COLUMN(D32)-1,ROW(E31)-1)</f>
        <v>0</v>
      </c>
      <c r="F32" s="2">
        <f ca="1">OFFSET('Restauração 163MS'!$CF$30,COLUMN(E32)-1,ROW(F31)-1)</f>
        <v>0</v>
      </c>
      <c r="G32" s="2">
        <f ca="1">OFFSET('Restauração 163MS'!$CF$30,COLUMN(F32)-1,ROW(G31)-1)</f>
        <v>0</v>
      </c>
      <c r="H32" s="2">
        <f ca="1">OFFSET('Restauração 163MS'!$CF$30,COLUMN(G32)-1,ROW(H31)-1)</f>
        <v>0</v>
      </c>
      <c r="I32" s="2">
        <f ca="1">OFFSET('Restauração 163MS'!$CF$30,COLUMN(H32)-1,ROW(I31)-1)</f>
        <v>0</v>
      </c>
    </row>
    <row r="33" spans="1:9" x14ac:dyDescent="0.2">
      <c r="A33" s="55" t="s">
        <v>20</v>
      </c>
      <c r="B33" s="2">
        <f ca="1">OFFSET('Restauração 163MS'!$CF$30,COLUMN(A33)-1,ROW(B32)-1)</f>
        <v>2856</v>
      </c>
      <c r="C33" s="2">
        <f ca="1">OFFSET('Restauração 163MS'!$CF$30,COLUMN(B33)-1,ROW(C32)-1)</f>
        <v>288800</v>
      </c>
      <c r="D33" s="2">
        <f ca="1">OFFSET('Restauração 163MS'!$CF$30,COLUMN(C33)-1,ROW(D32)-1)</f>
        <v>10600</v>
      </c>
      <c r="E33" s="2">
        <f ca="1">OFFSET('Restauração 163MS'!$CF$30,COLUMN(D33)-1,ROW(E32)-1)</f>
        <v>224000</v>
      </c>
      <c r="F33" s="2">
        <f ca="1">OFFSET('Restauração 163MS'!$CF$30,COLUMN(E33)-1,ROW(F32)-1)</f>
        <v>0</v>
      </c>
      <c r="G33" s="2">
        <f ca="1">OFFSET('Restauração 163MS'!$CF$30,COLUMN(F33)-1,ROW(G32)-1)</f>
        <v>0</v>
      </c>
      <c r="H33" s="2">
        <f ca="1">OFFSET('Restauração 163MS'!$CF$30,COLUMN(G33)-1,ROW(H32)-1)</f>
        <v>0</v>
      </c>
      <c r="I33" s="2">
        <f ca="1">OFFSET('Restauração 163MS'!$CF$30,COLUMN(H33)-1,ROW(I32)-1)</f>
        <v>0</v>
      </c>
    </row>
    <row r="34" spans="1:9" x14ac:dyDescent="0.2">
      <c r="A34" s="55" t="s">
        <v>19</v>
      </c>
      <c r="B34" s="2">
        <f ca="1">OFFSET('Restauração 163MS'!$CF$30,COLUMN(A34)-1,ROW(B33)-1)</f>
        <v>190.3440000000015</v>
      </c>
      <c r="C34" s="2">
        <f ca="1">OFFSET('Restauração 163MS'!$CF$30,COLUMN(B34)-1,ROW(C33)-1)</f>
        <v>59584.800000000469</v>
      </c>
      <c r="D34" s="2">
        <f ca="1">OFFSET('Restauração 163MS'!$CF$30,COLUMN(C34)-1,ROW(D33)-1)</f>
        <v>2852.3440000000219</v>
      </c>
      <c r="E34" s="2">
        <f ca="1">OFFSET('Restauração 163MS'!$CF$30,COLUMN(D34)-1,ROW(E33)-1)</f>
        <v>0</v>
      </c>
      <c r="F34" s="2">
        <f ca="1">OFFSET('Restauração 163MS'!$CF$30,COLUMN(E34)-1,ROW(F33)-1)</f>
        <v>0</v>
      </c>
      <c r="G34" s="2">
        <f ca="1">OFFSET('Restauração 163MS'!$CF$30,COLUMN(F34)-1,ROW(G33)-1)</f>
        <v>0</v>
      </c>
      <c r="H34" s="2">
        <f ca="1">OFFSET('Restauração 163MS'!$CF$30,COLUMN(G34)-1,ROW(H33)-1)</f>
        <v>0</v>
      </c>
      <c r="I34" s="2">
        <f ca="1">OFFSET('Restauração 163MS'!$CF$30,COLUMN(H34)-1,ROW(I33)-1)</f>
        <v>0</v>
      </c>
    </row>
    <row r="35" spans="1:9" x14ac:dyDescent="0.2">
      <c r="A35" s="55" t="s">
        <v>18</v>
      </c>
      <c r="B35" s="2">
        <f ca="1">OFFSET('Restauração 163MS'!$CF$30,COLUMN(A35)-1,ROW(B34)-1)</f>
        <v>488.83799999999809</v>
      </c>
      <c r="C35" s="2">
        <f ca="1">OFFSET('Restauração 163MS'!$CF$30,COLUMN(B35)-1,ROW(C34)-1)</f>
        <v>153024.59999999939</v>
      </c>
      <c r="D35" s="2">
        <f ca="1">OFFSET('Restauração 163MS'!$CF$30,COLUMN(C35)-1,ROW(D34)-1)</f>
        <v>5958.0379999999759</v>
      </c>
      <c r="E35" s="2">
        <f ca="1">OFFSET('Restauração 163MS'!$CF$30,COLUMN(D35)-1,ROW(E34)-1)</f>
        <v>0</v>
      </c>
      <c r="F35" s="2">
        <f ca="1">OFFSET('Restauração 163MS'!$CF$30,COLUMN(E35)-1,ROW(F34)-1)</f>
        <v>0</v>
      </c>
      <c r="G35" s="2">
        <f ca="1">OFFSET('Restauração 163MS'!$CF$30,COLUMN(F35)-1,ROW(G34)-1)</f>
        <v>0</v>
      </c>
      <c r="H35" s="2">
        <f ca="1">OFFSET('Restauração 163MS'!$CF$30,COLUMN(G35)-1,ROW(H34)-1)</f>
        <v>0</v>
      </c>
      <c r="I35" s="2">
        <f ca="1">OFFSET('Restauração 163MS'!$CF$30,COLUMN(H35)-1,ROW(I34)-1)</f>
        <v>0</v>
      </c>
    </row>
    <row r="36" spans="1:9" x14ac:dyDescent="0.2">
      <c r="A36" s="55" t="s">
        <v>17</v>
      </c>
      <c r="B36" s="2">
        <f ca="1">OFFSET('Restauração 163MS'!$CF$30,COLUMN(A36)-1,ROW(B35)-1)</f>
        <v>584.0100000000001</v>
      </c>
      <c r="C36" s="2">
        <f ca="1">OFFSET('Restauração 163MS'!$CF$30,COLUMN(B36)-1,ROW(C35)-1)</f>
        <v>182817</v>
      </c>
      <c r="D36" s="2">
        <f ca="1">OFFSET('Restauração 163MS'!$CF$30,COLUMN(C36)-1,ROW(D35)-1)</f>
        <v>8751.51</v>
      </c>
      <c r="E36" s="2">
        <f ca="1">OFFSET('Restauração 163MS'!$CF$30,COLUMN(D36)-1,ROW(E35)-1)</f>
        <v>0</v>
      </c>
      <c r="F36" s="2">
        <f ca="1">OFFSET('Restauração 163MS'!$CF$30,COLUMN(E36)-1,ROW(F35)-1)</f>
        <v>0</v>
      </c>
      <c r="G36" s="2">
        <f ca="1">OFFSET('Restauração 163MS'!$CF$30,COLUMN(F36)-1,ROW(G35)-1)</f>
        <v>0</v>
      </c>
      <c r="H36" s="2">
        <f ca="1">OFFSET('Restauração 163MS'!$CF$30,COLUMN(G36)-1,ROW(H35)-1)</f>
        <v>0</v>
      </c>
      <c r="I36" s="2">
        <f ca="1">OFFSET('Restauração 163MS'!$CF$30,COLUMN(H36)-1,ROW(I35)-1)</f>
        <v>0</v>
      </c>
    </row>
    <row r="37" spans="1:9" x14ac:dyDescent="0.2">
      <c r="A37" s="55" t="s">
        <v>16</v>
      </c>
      <c r="B37" s="2">
        <f ca="1">OFFSET('Restauração 163MS'!$CF$30,COLUMN(A37)-1,ROW(B36)-1)</f>
        <v>683.50800000000311</v>
      </c>
      <c r="C37" s="2">
        <f ca="1">OFFSET('Restauração 163MS'!$CF$30,COLUMN(B37)-1,ROW(C36)-1)</f>
        <v>213963.60000000094</v>
      </c>
      <c r="D37" s="2">
        <f ca="1">OFFSET('Restauração 163MS'!$CF$30,COLUMN(C37)-1,ROW(D36)-1)</f>
        <v>8330.7080000000369</v>
      </c>
      <c r="E37" s="2">
        <f ca="1">OFFSET('Restauração 163MS'!$CF$30,COLUMN(D37)-1,ROW(E36)-1)</f>
        <v>0</v>
      </c>
      <c r="F37" s="2">
        <f ca="1">OFFSET('Restauração 163MS'!$CF$30,COLUMN(E37)-1,ROW(F36)-1)</f>
        <v>0</v>
      </c>
      <c r="G37" s="2">
        <f ca="1">OFFSET('Restauração 163MS'!$CF$30,COLUMN(F37)-1,ROW(G36)-1)</f>
        <v>0</v>
      </c>
      <c r="H37" s="2">
        <f ca="1">OFFSET('Restauração 163MS'!$CF$30,COLUMN(G37)-1,ROW(H36)-1)</f>
        <v>0</v>
      </c>
      <c r="I37" s="2">
        <f ca="1">OFFSET('Restauração 163MS'!$CF$30,COLUMN(H37)-1,ROW(I36)-1)</f>
        <v>0</v>
      </c>
    </row>
    <row r="38" spans="1:9" x14ac:dyDescent="0.2">
      <c r="A38" s="55" t="s">
        <v>15</v>
      </c>
      <c r="B38" s="2">
        <f ca="1">OFFSET('Restauração 163MS'!$CF$30,COLUMN(A38)-1,ROW(B37)-1)</f>
        <v>666.20399999999893</v>
      </c>
      <c r="C38" s="2">
        <f ca="1">OFFSET('Restauração 163MS'!$CF$30,COLUMN(B38)-1,ROW(C37)-1)</f>
        <v>208546.7999999997</v>
      </c>
      <c r="D38" s="2">
        <f ca="1">OFFSET('Restauração 163MS'!$CF$30,COLUMN(C38)-1,ROW(D37)-1)</f>
        <v>8119.8039999999892</v>
      </c>
      <c r="E38" s="2">
        <f ca="1">OFFSET('Restauração 163MS'!$CF$30,COLUMN(D38)-1,ROW(E37)-1)</f>
        <v>0</v>
      </c>
      <c r="F38" s="2">
        <f ca="1">OFFSET('Restauração 163MS'!$CF$30,COLUMN(E38)-1,ROW(F37)-1)</f>
        <v>0</v>
      </c>
      <c r="G38" s="2">
        <f ca="1">OFFSET('Restauração 163MS'!$CF$30,COLUMN(F38)-1,ROW(G37)-1)</f>
        <v>0</v>
      </c>
      <c r="H38" s="2">
        <f ca="1">OFFSET('Restauração 163MS'!$CF$30,COLUMN(G38)-1,ROW(H37)-1)</f>
        <v>0</v>
      </c>
      <c r="I38" s="2">
        <f ca="1">OFFSET('Restauração 163MS'!$CF$30,COLUMN(H38)-1,ROW(I37)-1)</f>
        <v>0</v>
      </c>
    </row>
    <row r="39" spans="1:9" x14ac:dyDescent="0.2">
      <c r="A39" s="55" t="s">
        <v>14</v>
      </c>
      <c r="B39" s="2">
        <f ca="1">OFFSET('Restauração 163MS'!$CF$30,COLUMN(A39)-1,ROW(B38)-1)</f>
        <v>112.47600000000098</v>
      </c>
      <c r="C39" s="2">
        <f ca="1">OFFSET('Restauração 163MS'!$CF$30,COLUMN(B39)-1,ROW(C38)-1)</f>
        <v>35209.20000000031</v>
      </c>
      <c r="D39" s="2">
        <f ca="1">OFFSET('Restauração 163MS'!$CF$30,COLUMN(C39)-1,ROW(D38)-1)</f>
        <v>2943.8760000000257</v>
      </c>
      <c r="E39" s="2">
        <f ca="1">OFFSET('Restauração 163MS'!$CF$30,COLUMN(D39)-1,ROW(E38)-1)</f>
        <v>0</v>
      </c>
      <c r="F39" s="2">
        <f ca="1">OFFSET('Restauração 163MS'!$CF$30,COLUMN(E39)-1,ROW(F38)-1)</f>
        <v>0</v>
      </c>
      <c r="G39" s="2">
        <f ca="1">OFFSET('Restauração 163MS'!$CF$30,COLUMN(F39)-1,ROW(G38)-1)</f>
        <v>0</v>
      </c>
      <c r="H39" s="2">
        <f ca="1">OFFSET('Restauração 163MS'!$CF$30,COLUMN(G39)-1,ROW(H38)-1)</f>
        <v>0</v>
      </c>
      <c r="I39" s="2">
        <f ca="1">OFFSET('Restauração 163MS'!$CF$30,COLUMN(H39)-1,ROW(I38)-1)</f>
        <v>0</v>
      </c>
    </row>
    <row r="40" spans="1:9" x14ac:dyDescent="0.2">
      <c r="A40" s="55" t="s">
        <v>13</v>
      </c>
      <c r="B40" s="2">
        <f ca="1">OFFSET('Restauração 163MS'!$CF$30,COLUMN(A40)-1,ROW(B39)-1)</f>
        <v>839.24399999999901</v>
      </c>
      <c r="C40" s="2">
        <f ca="1">OFFSET('Restauração 163MS'!$CF$30,COLUMN(B40)-1,ROW(C39)-1)</f>
        <v>262714.7999999997</v>
      </c>
      <c r="D40" s="2">
        <f ca="1">OFFSET('Restauração 163MS'!$CF$30,COLUMN(C40)-1,ROW(D39)-1)</f>
        <v>10228.843999999988</v>
      </c>
      <c r="E40" s="2">
        <f ca="1">OFFSET('Restauração 163MS'!$CF$30,COLUMN(D40)-1,ROW(E39)-1)</f>
        <v>0</v>
      </c>
      <c r="F40" s="2">
        <f ca="1">OFFSET('Restauração 163MS'!$CF$30,COLUMN(E40)-1,ROW(F39)-1)</f>
        <v>0</v>
      </c>
      <c r="G40" s="2">
        <f ca="1">OFFSET('Restauração 163MS'!$CF$30,COLUMN(F40)-1,ROW(G39)-1)</f>
        <v>0</v>
      </c>
      <c r="H40" s="2">
        <f ca="1">OFFSET('Restauração 163MS'!$CF$30,COLUMN(G40)-1,ROW(H39)-1)</f>
        <v>0</v>
      </c>
      <c r="I40" s="2">
        <f ca="1">OFFSET('Restauração 163MS'!$CF$30,COLUMN(H40)-1,ROW(I39)-1)</f>
        <v>0</v>
      </c>
    </row>
    <row r="41" spans="1:9" x14ac:dyDescent="0.2">
      <c r="A41" s="55" t="s">
        <v>12</v>
      </c>
      <c r="B41" s="2">
        <f ca="1">OFFSET('Restauração 163MS'!$CF$30,COLUMN(A41)-1,ROW(B40)-1)</f>
        <v>0</v>
      </c>
      <c r="C41" s="2">
        <f ca="1">OFFSET('Restauração 163MS'!$CF$30,COLUMN(B41)-1,ROW(C40)-1)</f>
        <v>0</v>
      </c>
      <c r="D41" s="2">
        <f ca="1">OFFSET('Restauração 163MS'!$CF$30,COLUMN(C41)-1,ROW(D40)-1)</f>
        <v>560.00000000000807</v>
      </c>
      <c r="E41" s="2">
        <f ca="1">OFFSET('Restauração 163MS'!$CF$30,COLUMN(D41)-1,ROW(E40)-1)</f>
        <v>0</v>
      </c>
      <c r="F41" s="2">
        <f ca="1">OFFSET('Restauração 163MS'!$CF$30,COLUMN(E41)-1,ROW(F40)-1)</f>
        <v>2240.0000000000323</v>
      </c>
      <c r="G41" s="2">
        <f ca="1">OFFSET('Restauração 163MS'!$CF$30,COLUMN(F41)-1,ROW(G40)-1)</f>
        <v>11200.00000000016</v>
      </c>
      <c r="H41" s="2">
        <f ca="1">OFFSET('Restauração 163MS'!$CF$30,COLUMN(G41)-1,ROW(H40)-1)</f>
        <v>0</v>
      </c>
      <c r="I41" s="2">
        <f ca="1">OFFSET('Restauração 163MS'!$CF$30,COLUMN(H41)-1,ROW(I40)-1)</f>
        <v>0</v>
      </c>
    </row>
    <row r="42" spans="1:9" x14ac:dyDescent="0.2">
      <c r="A42" s="55" t="s">
        <v>11</v>
      </c>
      <c r="B42" s="2">
        <f ca="1">OFFSET('Restauração 163MS'!$CF$30,COLUMN(A42)-1,ROW(B41)-1)</f>
        <v>852.30599999999799</v>
      </c>
      <c r="C42" s="2">
        <f ca="1">OFFSET('Restauração 163MS'!$CF$30,COLUMN(B42)-1,ROW(C41)-1)</f>
        <v>333330.19999999914</v>
      </c>
      <c r="D42" s="2">
        <f ca="1">OFFSET('Restauração 163MS'!$CF$30,COLUMN(C42)-1,ROW(D41)-1)</f>
        <v>14718.905999999974</v>
      </c>
      <c r="E42" s="2">
        <f ca="1">OFFSET('Restauração 163MS'!$CF$30,COLUMN(D42)-1,ROW(E41)-1)</f>
        <v>0</v>
      </c>
      <c r="F42" s="2">
        <f ca="1">OFFSET('Restauração 163MS'!$CF$30,COLUMN(E42)-1,ROW(F41)-1)</f>
        <v>0</v>
      </c>
      <c r="G42" s="2">
        <f ca="1">OFFSET('Restauração 163MS'!$CF$30,COLUMN(F42)-1,ROW(G41)-1)</f>
        <v>0</v>
      </c>
      <c r="H42" s="2">
        <f ca="1">OFFSET('Restauração 163MS'!$CF$30,COLUMN(G42)-1,ROW(H41)-1)</f>
        <v>7000</v>
      </c>
      <c r="I42" s="2">
        <f ca="1">OFFSET('Restauração 163MS'!$CF$30,COLUMN(H42)-1,ROW(I41)-1)</f>
        <v>1750</v>
      </c>
    </row>
    <row r="43" spans="1:9" x14ac:dyDescent="0.2">
      <c r="A43" s="55" t="s">
        <v>10</v>
      </c>
      <c r="B43" s="2">
        <f ca="1">OFFSET('Restauração 163MS'!$CF$30,COLUMN(A43)-1,ROW(B42)-1)</f>
        <v>739.746000000001</v>
      </c>
      <c r="C43" s="2">
        <f ca="1">OFFSET('Restauração 163MS'!$CF$30,COLUMN(B43)-1,ROW(C42)-1)</f>
        <v>231568.2000000003</v>
      </c>
      <c r="D43" s="2">
        <f ca="1">OFFSET('Restauração 163MS'!$CF$30,COLUMN(C43)-1,ROW(D42)-1)</f>
        <v>6947.0460000000085</v>
      </c>
      <c r="E43" s="2">
        <f ca="1">OFFSET('Restauração 163MS'!$CF$30,COLUMN(D43)-1,ROW(E42)-1)</f>
        <v>0</v>
      </c>
      <c r="F43" s="2">
        <f ca="1">OFFSET('Restauração 163MS'!$CF$30,COLUMN(E43)-1,ROW(F42)-1)</f>
        <v>0</v>
      </c>
      <c r="G43" s="2">
        <f ca="1">OFFSET('Restauração 163MS'!$CF$30,COLUMN(F43)-1,ROW(G42)-1)</f>
        <v>0</v>
      </c>
      <c r="H43" s="2">
        <f ca="1">OFFSET('Restauração 163MS'!$CF$30,COLUMN(G43)-1,ROW(H42)-1)</f>
        <v>0</v>
      </c>
      <c r="I43" s="2">
        <f ca="1">OFFSET('Restauração 163MS'!$CF$30,COLUMN(H43)-1,ROW(I42)-1)</f>
        <v>0</v>
      </c>
    </row>
    <row r="44" spans="1:9" x14ac:dyDescent="0.2">
      <c r="A44" s="55" t="s">
        <v>9</v>
      </c>
      <c r="B44" s="2">
        <f ca="1">OFFSET('Restauração 163MS'!$CF$30,COLUMN(A44)-1,ROW(B43)-1)</f>
        <v>969.02399999999909</v>
      </c>
      <c r="C44" s="2">
        <f ca="1">OFFSET('Restauração 163MS'!$CF$30,COLUMN(B44)-1,ROW(C43)-1)</f>
        <v>303340.7999999997</v>
      </c>
      <c r="D44" s="2">
        <f ca="1">OFFSET('Restauração 163MS'!$CF$30,COLUMN(C44)-1,ROW(D43)-1)</f>
        <v>18610.823999999979</v>
      </c>
      <c r="E44" s="2">
        <f ca="1">OFFSET('Restauração 163MS'!$CF$30,COLUMN(D44)-1,ROW(E43)-1)</f>
        <v>0</v>
      </c>
      <c r="F44" s="2">
        <f ca="1">OFFSET('Restauração 163MS'!$CF$30,COLUMN(E44)-1,ROW(F43)-1)</f>
        <v>0</v>
      </c>
      <c r="G44" s="2">
        <f ca="1">OFFSET('Restauração 163MS'!$CF$30,COLUMN(F44)-1,ROW(G43)-1)</f>
        <v>0</v>
      </c>
      <c r="H44" s="2">
        <f ca="1">OFFSET('Restauração 163MS'!$CF$30,COLUMN(G44)-1,ROW(H43)-1)</f>
        <v>7000</v>
      </c>
      <c r="I44" s="2">
        <f ca="1">OFFSET('Restauração 163MS'!$CF$30,COLUMN(H44)-1,ROW(I43)-1)</f>
        <v>1750</v>
      </c>
    </row>
    <row r="45" spans="1:9" x14ac:dyDescent="0.2">
      <c r="A45" s="55" t="s">
        <v>8</v>
      </c>
      <c r="B45" s="2">
        <f ca="1">OFFSET('Restauração 163MS'!$CF$30,COLUMN(A45)-1,ROW(B44)-1)</f>
        <v>1976.1</v>
      </c>
      <c r="C45" s="2">
        <f ca="1">OFFSET('Restauração 163MS'!$CF$30,COLUMN(B45)-1,ROW(C44)-1)</f>
        <v>725320</v>
      </c>
      <c r="D45" s="2">
        <f ca="1">OFFSET('Restauração 163MS'!$CF$30,COLUMN(C45)-1,ROW(D44)-1)</f>
        <v>30713.599999999999</v>
      </c>
      <c r="E45" s="2">
        <f ca="1">OFFSET('Restauração 163MS'!$CF$30,COLUMN(D45)-1,ROW(E44)-1)</f>
        <v>0</v>
      </c>
      <c r="F45" s="2">
        <f ca="1">OFFSET('Restauração 163MS'!$CF$30,COLUMN(E45)-1,ROW(F44)-1)</f>
        <v>0</v>
      </c>
      <c r="G45" s="2">
        <f ca="1">OFFSET('Restauração 163MS'!$CF$30,COLUMN(F45)-1,ROW(G44)-1)</f>
        <v>0</v>
      </c>
      <c r="H45" s="2">
        <f ca="1">OFFSET('Restauração 163MS'!$CF$30,COLUMN(G45)-1,ROW(H44)-1)</f>
        <v>7000</v>
      </c>
      <c r="I45" s="2">
        <f ca="1">OFFSET('Restauração 163MS'!$CF$30,COLUMN(H45)-1,ROW(I44)-1)</f>
        <v>1750</v>
      </c>
    </row>
    <row r="46" spans="1:9" x14ac:dyDescent="0.2">
      <c r="A46" s="55" t="s">
        <v>7</v>
      </c>
      <c r="B46" s="2">
        <f ca="1">OFFSET('Restauração 163MS'!$CF$30,COLUMN(A46)-1,ROW(B45)-1)</f>
        <v>189.84000000000114</v>
      </c>
      <c r="C46" s="2">
        <f ca="1">OFFSET('Restauração 163MS'!$CF$30,COLUMN(B46)-1,ROW(C45)-1)</f>
        <v>143058.00000000087</v>
      </c>
      <c r="D46" s="2">
        <f ca="1">OFFSET('Restauração 163MS'!$CF$30,COLUMN(C46)-1,ROW(D45)-1)</f>
        <v>7026.340000000042</v>
      </c>
      <c r="E46" s="2">
        <f ca="1">OFFSET('Restauração 163MS'!$CF$30,COLUMN(D46)-1,ROW(E45)-1)</f>
        <v>0</v>
      </c>
      <c r="F46" s="2">
        <f ca="1">OFFSET('Restauração 163MS'!$CF$30,COLUMN(E46)-1,ROW(F45)-1)</f>
        <v>0</v>
      </c>
      <c r="G46" s="2">
        <f ca="1">OFFSET('Restauração 163MS'!$CF$30,COLUMN(F46)-1,ROW(G45)-1)</f>
        <v>0</v>
      </c>
      <c r="H46" s="2">
        <f ca="1">OFFSET('Restauração 163MS'!$CF$30,COLUMN(G46)-1,ROW(H45)-1)</f>
        <v>7000</v>
      </c>
      <c r="I46" s="2">
        <f ca="1">OFFSET('Restauração 163MS'!$CF$30,COLUMN(H46)-1,ROW(I45)-1)</f>
        <v>1750</v>
      </c>
    </row>
    <row r="47" spans="1:9" x14ac:dyDescent="0.2">
      <c r="A47" s="55" t="s">
        <v>6</v>
      </c>
      <c r="B47" s="2">
        <f ca="1">OFFSET('Restauração 163MS'!$CF$30,COLUMN(A47)-1,ROW(B46)-1)</f>
        <v>637.97999999999706</v>
      </c>
      <c r="C47" s="2">
        <f ca="1">OFFSET('Restauração 163MS'!$CF$30,COLUMN(B47)-1,ROW(C46)-1)</f>
        <v>258425.99999999881</v>
      </c>
      <c r="D47" s="2">
        <f ca="1">OFFSET('Restauração 163MS'!$CF$30,COLUMN(C47)-1,ROW(D46)-1)</f>
        <v>14867.579999999933</v>
      </c>
      <c r="E47" s="2">
        <f ca="1">OFFSET('Restauração 163MS'!$CF$30,COLUMN(D47)-1,ROW(E46)-1)</f>
        <v>0</v>
      </c>
      <c r="F47" s="2">
        <f ca="1">OFFSET('Restauração 163MS'!$CF$30,COLUMN(E47)-1,ROW(F46)-1)</f>
        <v>0</v>
      </c>
      <c r="G47" s="2">
        <f ca="1">OFFSET('Restauração 163MS'!$CF$30,COLUMN(F47)-1,ROW(G46)-1)</f>
        <v>0</v>
      </c>
      <c r="H47" s="2">
        <f ca="1">OFFSET('Restauração 163MS'!$CF$30,COLUMN(G47)-1,ROW(H46)-1)</f>
        <v>0</v>
      </c>
      <c r="I47" s="2">
        <f ca="1">OFFSET('Restauração 163MS'!$CF$30,COLUMN(H47)-1,ROW(I46)-1)</f>
        <v>0</v>
      </c>
    </row>
    <row r="48" spans="1:9" x14ac:dyDescent="0.2">
      <c r="A48" s="55" t="s">
        <v>5</v>
      </c>
      <c r="B48" s="2">
        <f ca="1">OFFSET('Restauração 163MS'!$CF$30,COLUMN(A48)-1,ROW(B47)-1)</f>
        <v>1030.3020000000022</v>
      </c>
      <c r="C48" s="2">
        <f ca="1">OFFSET('Restauração 163MS'!$CF$30,COLUMN(B48)-1,ROW(C47)-1)</f>
        <v>400973.4000000009</v>
      </c>
      <c r="D48" s="2">
        <f ca="1">OFFSET('Restauração 163MS'!$CF$30,COLUMN(C48)-1,ROW(D47)-1)</f>
        <v>19361.802000000043</v>
      </c>
      <c r="E48" s="2">
        <f ca="1">OFFSET('Restauração 163MS'!$CF$30,COLUMN(D48)-1,ROW(E47)-1)</f>
        <v>0</v>
      </c>
      <c r="F48" s="2">
        <f ca="1">OFFSET('Restauração 163MS'!$CF$30,COLUMN(E48)-1,ROW(F47)-1)</f>
        <v>0</v>
      </c>
      <c r="G48" s="2">
        <f ca="1">OFFSET('Restauração 163MS'!$CF$30,COLUMN(F48)-1,ROW(G47)-1)</f>
        <v>0</v>
      </c>
      <c r="H48" s="2">
        <f ca="1">OFFSET('Restauração 163MS'!$CF$30,COLUMN(G48)-1,ROW(H47)-1)</f>
        <v>0</v>
      </c>
      <c r="I48" s="2">
        <f ca="1">OFFSET('Restauração 163MS'!$CF$30,COLUMN(H48)-1,ROW(I47)-1)</f>
        <v>0</v>
      </c>
    </row>
    <row r="49" spans="1:9" x14ac:dyDescent="0.2">
      <c r="A49" s="55" t="s">
        <v>4</v>
      </c>
      <c r="B49" s="2">
        <f ca="1">OFFSET('Restauração 163MS'!$CF$30,COLUMN(A49)-1,ROW(B48)-1)</f>
        <v>635.12400000000048</v>
      </c>
      <c r="C49" s="2">
        <f ca="1">OFFSET('Restauração 163MS'!$CF$30,COLUMN(B49)-1,ROW(C48)-1)</f>
        <v>288580.80000000028</v>
      </c>
      <c r="D49" s="2">
        <f ca="1">OFFSET('Restauração 163MS'!$CF$30,COLUMN(C49)-1,ROW(D48)-1)</f>
        <v>11331.524000000009</v>
      </c>
      <c r="E49" s="2">
        <f ca="1">OFFSET('Restauração 163MS'!$CF$30,COLUMN(D49)-1,ROW(E48)-1)</f>
        <v>0</v>
      </c>
      <c r="F49" s="2">
        <f ca="1">OFFSET('Restauração 163MS'!$CF$30,COLUMN(E49)-1,ROW(F48)-1)</f>
        <v>0</v>
      </c>
      <c r="G49" s="2">
        <f ca="1">OFFSET('Restauração 163MS'!$CF$30,COLUMN(F49)-1,ROW(G48)-1)</f>
        <v>0</v>
      </c>
      <c r="H49" s="2">
        <f ca="1">OFFSET('Restauração 163MS'!$CF$30,COLUMN(G49)-1,ROW(H48)-1)</f>
        <v>7000</v>
      </c>
      <c r="I49" s="2">
        <f ca="1">OFFSET('Restauração 163MS'!$CF$30,COLUMN(H49)-1,ROW(I48)-1)</f>
        <v>1750</v>
      </c>
    </row>
    <row r="50" spans="1:9" x14ac:dyDescent="0.2">
      <c r="A50" s="55" t="s">
        <v>3</v>
      </c>
      <c r="B50" s="2">
        <f ca="1">OFFSET('Restauração 163MS'!$CF$30,COLUMN(A50)-1,ROW(B49)-1)</f>
        <v>324.51299999999907</v>
      </c>
      <c r="C50" s="2">
        <f ca="1">OFFSET('Restauração 163MS'!$CF$30,COLUMN(B50)-1,ROW(C49)-1)</f>
        <v>195947.09999999942</v>
      </c>
      <c r="D50" s="2">
        <f ca="1">OFFSET('Restauração 163MS'!$CF$30,COLUMN(C50)-1,ROW(D49)-1)</f>
        <v>5878.4129999999823</v>
      </c>
      <c r="E50" s="2">
        <f ca="1">OFFSET('Restauração 163MS'!$CF$30,COLUMN(D50)-1,ROW(E49)-1)</f>
        <v>0</v>
      </c>
      <c r="F50" s="2">
        <f ca="1">OFFSET('Restauração 163MS'!$CF$30,COLUMN(E50)-1,ROW(F49)-1)</f>
        <v>0</v>
      </c>
      <c r="G50" s="2">
        <f ca="1">OFFSET('Restauração 163MS'!$CF$30,COLUMN(F50)-1,ROW(G49)-1)</f>
        <v>0</v>
      </c>
      <c r="H50" s="2">
        <f ca="1">OFFSET('Restauração 163MS'!$CF$30,COLUMN(G50)-1,ROW(H49)-1)</f>
        <v>0</v>
      </c>
      <c r="I50" s="2">
        <f ca="1">OFFSET('Restauração 163MS'!$CF$30,COLUMN(H50)-1,ROW(I49)-1)</f>
        <v>0</v>
      </c>
    </row>
    <row r="51" spans="1:9" x14ac:dyDescent="0.2">
      <c r="A51" s="55" t="s">
        <v>2</v>
      </c>
      <c r="B51" s="2">
        <f ca="1">OFFSET('Restauração 163MS'!$CF$30,COLUMN(A51)-1,ROW(B50)-1)</f>
        <v>653.81400000000053</v>
      </c>
      <c r="C51" s="2">
        <f ca="1">OFFSET('Restauração 163MS'!$CF$30,COLUMN(B51)-1,ROW(C50)-1)</f>
        <v>392053.80000000028</v>
      </c>
      <c r="D51" s="2">
        <f ca="1">OFFSET('Restauração 163MS'!$CF$30,COLUMN(C51)-1,ROW(D50)-1)</f>
        <v>11761.614000000009</v>
      </c>
      <c r="E51" s="2">
        <f ca="1">OFFSET('Restauração 163MS'!$CF$30,COLUMN(D51)-1,ROW(E50)-1)</f>
        <v>0</v>
      </c>
      <c r="F51" s="2">
        <f ca="1">OFFSET('Restauração 163MS'!$CF$30,COLUMN(E51)-1,ROW(F50)-1)</f>
        <v>0</v>
      </c>
      <c r="G51" s="2">
        <f ca="1">OFFSET('Restauração 163MS'!$CF$30,COLUMN(F51)-1,ROW(G50)-1)</f>
        <v>0</v>
      </c>
      <c r="H51" s="2">
        <f ca="1">OFFSET('Restauração 163MS'!$CF$30,COLUMN(G51)-1,ROW(H50)-1)</f>
        <v>0</v>
      </c>
      <c r="I51" s="2">
        <f ca="1">OFFSET('Restauração 163MS'!$CF$30,COLUMN(H51)-1,ROW(I50)-1)</f>
        <v>0</v>
      </c>
    </row>
    <row r="52" spans="1:9" x14ac:dyDescent="0.2">
      <c r="A52" s="55" t="s">
        <v>1</v>
      </c>
      <c r="B52" s="2">
        <f ca="1">OFFSET('Restauração 163MS'!$CF$30,COLUMN(A52)-1,ROW(B51)-1)</f>
        <v>1052.2679999999996</v>
      </c>
      <c r="C52" s="2">
        <f ca="1">OFFSET('Restauração 163MS'!$CF$30,COLUMN(B52)-1,ROW(C51)-1)</f>
        <v>439215.59999999974</v>
      </c>
      <c r="D52" s="2">
        <f ca="1">OFFSET('Restauração 163MS'!$CF$30,COLUMN(C52)-1,ROW(D51)-1)</f>
        <v>31326.467999999979</v>
      </c>
      <c r="E52" s="2">
        <f ca="1">OFFSET('Restauração 163MS'!$CF$30,COLUMN(D52)-1,ROW(E51)-1)</f>
        <v>0</v>
      </c>
      <c r="F52" s="2">
        <f ca="1">OFFSET('Restauração 163MS'!$CF$30,COLUMN(E52)-1,ROW(F51)-1)</f>
        <v>0</v>
      </c>
      <c r="G52" s="2">
        <f ca="1">OFFSET('Restauração 163MS'!$CF$30,COLUMN(F52)-1,ROW(G51)-1)</f>
        <v>0</v>
      </c>
      <c r="H52" s="2">
        <f ca="1">OFFSET('Restauração 163MS'!$CF$30,COLUMN(G52)-1,ROW(H51)-1)</f>
        <v>7000</v>
      </c>
      <c r="I52" s="2">
        <f ca="1">OFFSET('Restauração 163MS'!$CF$30,COLUMN(H52)-1,ROW(I51)-1)</f>
        <v>1750</v>
      </c>
    </row>
    <row r="53" spans="1:9" x14ac:dyDescent="0.2">
      <c r="A53" s="55" t="s">
        <v>0</v>
      </c>
      <c r="B53" s="2">
        <f ca="1">OFFSET('Restauração 163MS'!$CF$30,COLUMN(A53)-1,ROW(B52)-1)</f>
        <v>244.54500000000078</v>
      </c>
      <c r="C53" s="2">
        <f ca="1">OFFSET('Restauração 163MS'!$CF$30,COLUMN(B53)-1,ROW(C52)-1)</f>
        <v>173921.50000000058</v>
      </c>
      <c r="D53" s="2">
        <f ca="1">OFFSET('Restauração 163MS'!$CF$30,COLUMN(C53)-1,ROW(D52)-1)</f>
        <v>13506.145000000044</v>
      </c>
      <c r="E53" s="2">
        <f ca="1">OFFSET('Restauração 163MS'!$CF$30,COLUMN(D53)-1,ROW(E52)-1)</f>
        <v>0</v>
      </c>
      <c r="F53" s="2">
        <f ca="1">OFFSET('Restauração 163MS'!$CF$30,COLUMN(E53)-1,ROW(F52)-1)</f>
        <v>0</v>
      </c>
      <c r="G53" s="2">
        <f ca="1">OFFSET('Restauração 163MS'!$CF$30,COLUMN(F53)-1,ROW(G52)-1)</f>
        <v>0</v>
      </c>
      <c r="H53" s="2">
        <f ca="1">OFFSET('Restauração 163MS'!$CF$30,COLUMN(G53)-1,ROW(H52)-1)</f>
        <v>0</v>
      </c>
      <c r="I53" s="2">
        <f ca="1">OFFSET('Restauração 163MS'!$CF$30,COLUMN(H53)-1,ROW(I52)-1)</f>
        <v>0</v>
      </c>
    </row>
    <row r="54" spans="1:9" x14ac:dyDescent="0.2">
      <c r="A54" s="56"/>
    </row>
    <row r="55" spans="1:9" x14ac:dyDescent="0.2">
      <c r="A55" s="56"/>
    </row>
    <row r="56" spans="1:9" x14ac:dyDescent="0.2">
      <c r="A56" s="56"/>
    </row>
    <row r="57" spans="1:9" x14ac:dyDescent="0.2">
      <c r="A57" s="56"/>
    </row>
    <row r="58" spans="1:9" x14ac:dyDescent="0.2">
      <c r="A58" s="56"/>
    </row>
    <row r="59" spans="1:9" x14ac:dyDescent="0.2">
      <c r="A59" s="56"/>
    </row>
    <row r="60" spans="1:9" x14ac:dyDescent="0.2">
      <c r="A60" s="56"/>
    </row>
    <row r="61" spans="1:9" x14ac:dyDescent="0.2">
      <c r="A61" s="56"/>
    </row>
    <row r="62" spans="1:9" x14ac:dyDescent="0.2">
      <c r="A62" s="3"/>
    </row>
    <row r="63" spans="1:9" x14ac:dyDescent="0.2">
      <c r="A63" s="3"/>
    </row>
    <row r="64" spans="1:9" x14ac:dyDescent="0.2">
      <c r="A64" s="3"/>
    </row>
    <row r="65" spans="1:1" x14ac:dyDescent="0.2">
      <c r="A65" s="3"/>
    </row>
    <row r="66" spans="1:1" x14ac:dyDescent="0.2">
      <c r="A66" s="3"/>
    </row>
    <row r="67" spans="1:1" x14ac:dyDescent="0.2">
      <c r="A67" s="3"/>
    </row>
    <row r="68" spans="1:1" x14ac:dyDescent="0.2">
      <c r="A68" s="3"/>
    </row>
    <row r="69" spans="1:1" x14ac:dyDescent="0.2">
      <c r="A69" s="3"/>
    </row>
    <row r="70" spans="1:1" x14ac:dyDescent="0.2">
      <c r="A70" s="3"/>
    </row>
    <row r="71" spans="1:1" x14ac:dyDescent="0.2">
      <c r="A71" s="3"/>
    </row>
    <row r="72" spans="1:1" x14ac:dyDescent="0.2">
      <c r="A72" s="3"/>
    </row>
    <row r="73" spans="1:1" x14ac:dyDescent="0.2">
      <c r="A73" s="3"/>
    </row>
    <row r="74" spans="1:1" x14ac:dyDescent="0.2">
      <c r="A74" s="3"/>
    </row>
    <row r="75" spans="1:1" x14ac:dyDescent="0.2">
      <c r="A75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Restauração 163MS</vt:lpstr>
      <vt:lpstr>Resumo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cp:lastPrinted>2012-12-17T13:34:40Z</cp:lastPrinted>
  <dcterms:created xsi:type="dcterms:W3CDTF">2012-11-22T17:59:49Z</dcterms:created>
  <dcterms:modified xsi:type="dcterms:W3CDTF">2013-08-01T20:09:38Z</dcterms:modified>
</cp:coreProperties>
</file>